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685" activeTab="1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<sst xmlns="http://schemas.openxmlformats.org/spreadsheetml/2006/main" count="146" uniqueCount="78">
  <si>
    <t>附表3    2024年部门预算绩效运行监控情况汇总表（部门整体）</t>
  </si>
  <si>
    <t>填表人：徐刚</t>
  </si>
  <si>
    <t>联系电话：83373775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</si>
  <si>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</si>
  <si>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</si>
  <si>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</si>
  <si>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</si>
  <si>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</si>
  <si>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</si>
  <si>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</si>
  <si>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</si>
  <si>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</si>
  <si>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</si>
  <si>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</si>
  <si>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</si>
  <si>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</si>
  <si>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</si>
  <si>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</si>
  <si>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044</t>
  </si>
  <si>
    <t>东西湖区农业农村局</t>
  </si>
  <si>
    <t>部门整体</t>
  </si>
  <si>
    <t xml:space="preserve"> 附表4       2024年部门预算绩效运行监控情况汇总表（项目）</t>
  </si>
  <si>
    <t>项目序号</t>
  </si>
  <si>
    <t>履职所需辅助性事务</t>
  </si>
  <si>
    <t>办公室</t>
  </si>
  <si>
    <t>政府购买服务人员经费</t>
  </si>
  <si>
    <t>政策性农业保险区级配套补贴</t>
  </si>
  <si>
    <t>2024年政策性农业保险保费市级补贴</t>
  </si>
  <si>
    <t>项目管理费</t>
  </si>
  <si>
    <t>农投集团项目经费</t>
  </si>
  <si>
    <t>改制企业处级干部困难补助</t>
  </si>
  <si>
    <t>2023年农业科技创新条件能力建设</t>
  </si>
  <si>
    <t>高素质农民培训</t>
  </si>
  <si>
    <t>农田建设补助资金</t>
  </si>
  <si>
    <t>农村管理科</t>
  </si>
  <si>
    <t>对口帮扶经费</t>
  </si>
  <si>
    <t>2024年高标准农田建设</t>
  </si>
  <si>
    <t>2023年高标准农田建设</t>
  </si>
  <si>
    <t>农业发展项目经费</t>
  </si>
  <si>
    <t>农业发展科</t>
  </si>
  <si>
    <t>综合管理项目经费</t>
  </si>
  <si>
    <t>2022年蜂业质量提升</t>
  </si>
  <si>
    <t>2022年菜茶标准园建设示范</t>
  </si>
  <si>
    <t>2022年蔬菜产业发展</t>
  </si>
  <si>
    <t>2023年农药包装废弃物回收</t>
  </si>
  <si>
    <t>2023年废旧农膜回收</t>
  </si>
  <si>
    <t>2023年高素质农民培训</t>
  </si>
  <si>
    <t>农业标准化生产示范</t>
  </si>
  <si>
    <t>动物疫病防控</t>
  </si>
  <si>
    <t>2023年受污染耕安全利用</t>
  </si>
  <si>
    <t>第三次土壤普查</t>
  </si>
  <si>
    <t>2024年养殖池塘改造及尾水治理</t>
  </si>
  <si>
    <t>乡村振兴经费</t>
  </si>
  <si>
    <t>规划与产业科</t>
  </si>
  <si>
    <t>市级都市田园综合体创建</t>
  </si>
  <si>
    <t>农产品加工</t>
  </si>
  <si>
    <t>市级示范合作社</t>
  </si>
  <si>
    <t>农机购置补贴</t>
  </si>
  <si>
    <t>全程机械化+综合家事</t>
  </si>
  <si>
    <t>南美白对虾</t>
  </si>
  <si>
    <t>2023年农产品仓储保鲜冷链物流</t>
  </si>
  <si>
    <t xml:space="preserve">全程机械化+综合农事 </t>
  </si>
  <si>
    <t>农投万亩现代渔业保供基地建设</t>
  </si>
  <si>
    <t>2023年农业产业链扶持资金</t>
  </si>
  <si>
    <t>超长期国债支持农业机构报废更新</t>
  </si>
  <si>
    <t>五小农田水利及基础设施利息</t>
  </si>
  <si>
    <t>农业执法监管</t>
  </si>
  <si>
    <t>执法大队</t>
  </si>
  <si>
    <t>农业技术推广服务</t>
  </si>
  <si>
    <t>农业技术推广中心</t>
  </si>
  <si>
    <t>2022年化肥减量增</t>
  </si>
  <si>
    <t>2023年有机肥示范推广</t>
  </si>
  <si>
    <t>2023年油菜轮作试点项目补贴</t>
  </si>
  <si>
    <t>2023年基层农技</t>
  </si>
  <si>
    <t>动物防疫补助经费（强制免疫）</t>
  </si>
  <si>
    <t>2022年省级优势特产业发展项目</t>
  </si>
  <si>
    <t>2023年长江名优经济鱼类养殖试验与示范推广</t>
  </si>
  <si>
    <t>2023年化肥减量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</si>
</sst>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10"/>
      <name val="宋体"/>
      <charset val="134"/>
      <scheme val="major"/>
    </font>
    <font>
      <sz val="12"/>
      <name val="宋体"/>
      <charset val="134"/>
    </font>
    <font>
      <sz val="11"/>
      <name val="黑体"/>
      <charset val="134"/>
    </font>
    <font>
      <sz val="9"/>
      <name val="黑体"/>
      <charset val="134"/>
    </font>
    <font>
      <sz val="11"/>
      <name val="宋体"/>
      <charset val="134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30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9" fillId="0" borderId="0" applyProtection="0">
      <alignment vertical="center"/>
    </xf>
    <xf numFmtId="9" fontId="9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 applyProtection="0">
      <alignment vertical="center"/>
    </xf>
    <xf numFmtId="0" fontId="6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>
      <protection locked="0"/>
    </xf>
    <xf numFmtId="0" fontId="6" fillId="0" borderId="0">
      <protection locked="0"/>
    </xf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6" fillId="0" borderId="0"/>
    <xf numFmtId="0" fontId="30" fillId="0" borderId="0" applyProtection="0">
      <alignment vertical="center"/>
    </xf>
    <xf numFmtId="0" fontId="31" fillId="0" borderId="0">
      <alignment vertical="center"/>
    </xf>
    <xf numFmtId="0" fontId="33" fillId="0" borderId="0"/>
    <xf numFmtId="0" fontId="34" fillId="0" borderId="0" applyProtection="0">
      <alignment vertical="center"/>
    </xf>
    <xf numFmtId="0" fontId="35" fillId="0" borderId="0">
      <alignment vertical="center"/>
    </xf>
    <xf numFmtId="0" fontId="6" fillId="0" borderId="0"/>
    <xf numFmtId="0" fontId="36" fillId="0" borderId="0" applyProtection="0"/>
    <xf numFmtId="0" fontId="6" fillId="0" borderId="0" applyProtection="0"/>
    <xf numFmtId="0" fontId="0" fillId="0" borderId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6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37" borderId="0" applyProtection="0">
      <alignment vertical="center"/>
    </xf>
    <xf numFmtId="0" fontId="38" fillId="37" borderId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9" fontId="6" fillId="0" borderId="0" xfId="81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0" fontId="0" fillId="0" borderId="2" xfId="0" applyBorder="1" quotePrefix="1">
      <alignment vertical="center"/>
    </xf>
    <xf numFmtId="0" fontId="3" fillId="0" borderId="2" xfId="0" applyFont="1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workbookViewId="0">
      <pane xSplit="12" ySplit="4" topLeftCell="M5" activePane="bottomRight" state="frozen"/>
      <selection/>
      <selection pane="topRight"/>
      <selection pane="bottomLeft"/>
      <selection pane="bottomRight" activeCell="K19" sqref="K19"/>
    </sheetView>
  </sheetViews>
  <sheetFormatPr defaultColWidth="9" defaultRowHeight="20" customHeight="1" outlineLevelRow="4"/>
  <cols>
    <col min="1" max="1" width="8.125" customWidth="1"/>
    <col min="3" max="3" width="9.875" customWidth="1"/>
    <col min="4" max="4" width="9.75" customWidth="1"/>
    <col min="5" max="5" width="13.25" customWidth="1"/>
    <col min="6" max="6" width="12.5" customWidth="1"/>
    <col min="7" max="7" width="12.625"/>
    <col min="8" max="8" width="13.25" customWidth="1"/>
    <col min="9" max="9" width="12.625"/>
    <col min="12" max="12" width="12.25" customWidth="1"/>
  </cols>
  <sheetData>
    <row r="1" ht="45" customHeight="1" spans="1:1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customHeight="1" spans="1:12">
      <c r="A2" s="32" t="s">
        <v>1</v>
      </c>
      <c r="B2" s="32"/>
      <c r="C2" s="32"/>
      <c r="D2" s="33"/>
      <c r="E2" s="33"/>
      <c r="F2" s="33" t="s">
        <v>2</v>
      </c>
      <c r="G2" s="33"/>
      <c r="H2" s="33"/>
      <c r="I2" s="33"/>
      <c r="J2" s="38"/>
      <c r="K2" s="38"/>
      <c r="L2" s="33" t="s">
        <v>3</v>
      </c>
    </row>
    <row r="3" customHeight="1" spans="1:13">
      <c r="A3" s="10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/>
      <c r="I3" s="10"/>
      <c r="J3" s="10" t="s">
        <v>11</v>
      </c>
      <c r="K3" s="26" t="s">
        <v>12</v>
      </c>
      <c r="L3" s="28" t="s">
        <v>13</v>
      </c>
      <c r="M3" s="28" t="s">
        <v>14</v>
      </c>
    </row>
    <row r="4" ht="33" customHeight="1" spans="1:13">
      <c r="A4" s="10"/>
      <c r="B4" s="10"/>
      <c r="C4" s="10"/>
      <c r="D4" s="10"/>
      <c r="E4" s="10"/>
      <c r="F4" s="10"/>
      <c r="G4" s="10" t="s">
        <v>15</v>
      </c>
      <c r="H4" s="10" t="s">
        <v>16</v>
      </c>
      <c r="I4" s="10" t="s">
        <v>17</v>
      </c>
      <c r="J4" s="10"/>
      <c r="K4" s="26"/>
      <c r="L4" s="28"/>
      <c r="M4" s="28"/>
    </row>
    <row r="5" ht="48" customHeight="1" spans="1:13">
      <c r="A5" s="34"/>
      <c r="B5" s="40" t="s">
        <v>18</v>
      </c>
      <c r="C5" s="34"/>
      <c r="D5" s="35" t="s">
        <v>19</v>
      </c>
      <c r="E5" s="34" t="s">
        <v>20</v>
      </c>
      <c r="F5" s="36" t="s">
        <v>19</v>
      </c>
      <c r="G5" s="34">
        <v>14711.36</v>
      </c>
      <c r="H5" s="37">
        <v>22246.65</v>
      </c>
      <c r="I5" s="37">
        <f>G5+H5</f>
        <v>36958.01</v>
      </c>
      <c r="J5" s="37">
        <v>30572.67</v>
      </c>
      <c r="K5" s="39">
        <v>0.8272</v>
      </c>
      <c r="L5" s="37">
        <f>I5-J5</f>
        <v>6385.34</v>
      </c>
      <c r="M5" s="34"/>
    </row>
  </sheetData>
  <mergeCells count="14">
    <mergeCell ref="A1:M1"/>
    <mergeCell ref="A2:C2"/>
    <mergeCell ref="F2:G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" right="0.7" top="0.7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tabSelected="1" workbookViewId="0">
      <pane xSplit="9" ySplit="4" topLeftCell="J5" activePane="bottomRight" state="frozen"/>
      <selection/>
      <selection pane="topRight"/>
      <selection pane="bottomLeft"/>
      <selection pane="bottomRight" activeCell="P33" sqref="P33"/>
    </sheetView>
  </sheetViews>
  <sheetFormatPr defaultColWidth="9" defaultRowHeight="20" customHeight="1"/>
  <cols>
    <col min="1" max="1" width="7.5" style="4" customWidth="1"/>
    <col min="2" max="2" width="9.75" style="4" customWidth="1"/>
    <col min="3" max="3" width="6" style="4" customWidth="1"/>
    <col min="4" max="4" width="10.875" style="4" customWidth="1"/>
    <col min="5" max="5" width="27.75" style="4" customWidth="1"/>
    <col min="6" max="6" width="10.5" style="5" customWidth="1"/>
    <col min="7" max="7" width="11.75" style="4" customWidth="1"/>
    <col min="8" max="8" width="12.25" style="4" customWidth="1"/>
    <col min="9" max="9" width="11.25" style="4" customWidth="1"/>
    <col min="10" max="10" width="16.125" style="6" customWidth="1"/>
    <col min="11" max="11" width="12.75" style="4" customWidth="1"/>
    <col min="12" max="12" width="9.375" style="6" customWidth="1"/>
    <col min="13" max="13" width="11.375" style="4" customWidth="1"/>
    <col min="14" max="16384" width="9" style="4"/>
  </cols>
  <sheetData>
    <row r="1" ht="30" customHeight="1" spans="1:13">
      <c r="A1" s="7" t="s">
        <v>21</v>
      </c>
      <c r="B1" s="7"/>
      <c r="C1" s="7"/>
      <c r="D1" s="7"/>
      <c r="E1" s="7"/>
      <c r="F1" s="7"/>
      <c r="G1" s="7"/>
      <c r="H1" s="7"/>
      <c r="I1" s="7"/>
      <c r="J1" s="21"/>
      <c r="K1" s="7"/>
      <c r="L1" s="21"/>
      <c r="M1" s="7"/>
    </row>
    <row r="2" s="1" customFormat="1" customHeight="1" spans="1:13">
      <c r="A2" s="8" t="s">
        <v>1</v>
      </c>
      <c r="B2" s="8"/>
      <c r="C2" s="8"/>
      <c r="D2" s="8"/>
      <c r="E2" s="9"/>
      <c r="F2" s="9"/>
      <c r="G2" s="9" t="s">
        <v>2</v>
      </c>
      <c r="H2" s="9"/>
      <c r="I2" s="9"/>
      <c r="J2" s="22"/>
      <c r="K2" s="23" t="s">
        <v>3</v>
      </c>
      <c r="L2" s="24"/>
      <c r="M2" s="23"/>
    </row>
    <row r="3" s="2" customFormat="1" customHeight="1" spans="1:13">
      <c r="A3" s="10" t="s">
        <v>4</v>
      </c>
      <c r="B3" s="10" t="s">
        <v>5</v>
      </c>
      <c r="C3" s="10" t="s">
        <v>22</v>
      </c>
      <c r="D3" s="10" t="s">
        <v>7</v>
      </c>
      <c r="E3" s="10" t="s">
        <v>8</v>
      </c>
      <c r="F3" s="10" t="s">
        <v>9</v>
      </c>
      <c r="G3" s="10" t="s">
        <v>10</v>
      </c>
      <c r="H3" s="10"/>
      <c r="I3" s="10"/>
      <c r="J3" s="25" t="s">
        <v>11</v>
      </c>
      <c r="K3" s="26" t="s">
        <v>12</v>
      </c>
      <c r="L3" s="27" t="s">
        <v>13</v>
      </c>
      <c r="M3" s="28" t="s">
        <v>14</v>
      </c>
    </row>
    <row r="4" s="2" customFormat="1" ht="33" customHeight="1" spans="1:13">
      <c r="A4" s="10"/>
      <c r="B4" s="10"/>
      <c r="C4" s="10"/>
      <c r="D4" s="10"/>
      <c r="E4" s="10"/>
      <c r="F4" s="10"/>
      <c r="G4" s="10" t="s">
        <v>15</v>
      </c>
      <c r="H4" s="10" t="s">
        <v>16</v>
      </c>
      <c r="I4" s="10" t="s">
        <v>17</v>
      </c>
      <c r="J4" s="25"/>
      <c r="K4" s="26"/>
      <c r="L4" s="27"/>
      <c r="M4" s="28"/>
    </row>
    <row r="5" s="3" customFormat="1" ht="19" customHeight="1" spans="1:13">
      <c r="A5" s="11"/>
      <c r="B5" s="41" t="s">
        <v>18</v>
      </c>
      <c r="C5" s="11">
        <v>1</v>
      </c>
      <c r="D5" s="12" t="s">
        <v>19</v>
      </c>
      <c r="E5" s="13" t="s">
        <v>23</v>
      </c>
      <c r="F5" s="12" t="s">
        <v>24</v>
      </c>
      <c r="G5" s="14">
        <v>194.42</v>
      </c>
      <c r="H5" s="14">
        <v>0</v>
      </c>
      <c r="I5" s="14">
        <f>G5+H5</f>
        <v>194.42</v>
      </c>
      <c r="J5" s="14">
        <v>95.37411</v>
      </c>
      <c r="K5" s="29">
        <f>J5/I5</f>
        <v>0.490557092891678</v>
      </c>
      <c r="L5" s="30">
        <f>I5-J5</f>
        <v>99.04589</v>
      </c>
      <c r="M5" s="11"/>
    </row>
    <row r="6" s="3" customFormat="1" ht="19" customHeight="1" spans="1:13">
      <c r="A6" s="11"/>
      <c r="B6" s="41" t="s">
        <v>18</v>
      </c>
      <c r="C6" s="11">
        <v>2</v>
      </c>
      <c r="D6" s="15"/>
      <c r="E6" s="13" t="s">
        <v>25</v>
      </c>
      <c r="F6" s="15"/>
      <c r="G6" s="14">
        <v>69.62</v>
      </c>
      <c r="H6" s="14">
        <v>0</v>
      </c>
      <c r="I6" s="14">
        <f t="shared" ref="I6:I16" si="0">G6+H6</f>
        <v>69.62</v>
      </c>
      <c r="J6" s="14">
        <v>62.429087</v>
      </c>
      <c r="K6" s="29">
        <f t="shared" ref="K6:K16" si="1">J6/I6</f>
        <v>0.8967119649526</v>
      </c>
      <c r="L6" s="30">
        <f t="shared" ref="L6:L16" si="2">I6-J6</f>
        <v>7.190913</v>
      </c>
      <c r="M6" s="11"/>
    </row>
    <row r="7" s="3" customFormat="1" ht="19" customHeight="1" spans="1:13">
      <c r="A7" s="11"/>
      <c r="B7" s="41" t="s">
        <v>18</v>
      </c>
      <c r="C7" s="11">
        <v>3</v>
      </c>
      <c r="D7" s="15"/>
      <c r="E7" s="13" t="s">
        <v>26</v>
      </c>
      <c r="F7" s="15"/>
      <c r="G7" s="14">
        <v>2000</v>
      </c>
      <c r="H7" s="14">
        <v>0</v>
      </c>
      <c r="I7" s="14">
        <f t="shared" si="0"/>
        <v>2000</v>
      </c>
      <c r="J7" s="14">
        <v>1155.312106</v>
      </c>
      <c r="K7" s="29">
        <f t="shared" si="1"/>
        <v>0.577656053</v>
      </c>
      <c r="L7" s="30">
        <f t="shared" si="2"/>
        <v>844.687894</v>
      </c>
      <c r="M7" s="11"/>
    </row>
    <row r="8" s="3" customFormat="1" ht="19" customHeight="1" spans="1:13">
      <c r="A8" s="11"/>
      <c r="B8" s="41" t="s">
        <v>18</v>
      </c>
      <c r="C8" s="11">
        <v>4</v>
      </c>
      <c r="D8" s="15"/>
      <c r="E8" s="13" t="s">
        <v>27</v>
      </c>
      <c r="F8" s="15"/>
      <c r="G8" s="14">
        <v>0</v>
      </c>
      <c r="H8" s="14">
        <v>868.258401</v>
      </c>
      <c r="I8" s="14">
        <f t="shared" si="0"/>
        <v>868.258401</v>
      </c>
      <c r="J8" s="14">
        <v>868.258401</v>
      </c>
      <c r="K8" s="29">
        <f t="shared" si="1"/>
        <v>1</v>
      </c>
      <c r="L8" s="30">
        <f t="shared" si="2"/>
        <v>0</v>
      </c>
      <c r="M8" s="11"/>
    </row>
    <row r="9" s="3" customFormat="1" ht="19" customHeight="1" spans="1:13">
      <c r="A9" s="11"/>
      <c r="B9" s="41" t="s">
        <v>18</v>
      </c>
      <c r="C9" s="11">
        <v>5</v>
      </c>
      <c r="D9" s="15"/>
      <c r="E9" s="16" t="s">
        <v>28</v>
      </c>
      <c r="F9" s="15"/>
      <c r="G9" s="14">
        <v>235</v>
      </c>
      <c r="H9" s="14">
        <v>0</v>
      </c>
      <c r="I9" s="14">
        <f t="shared" si="0"/>
        <v>235</v>
      </c>
      <c r="J9" s="14">
        <v>50.671</v>
      </c>
      <c r="K9" s="29">
        <f t="shared" si="1"/>
        <v>0.215621276595745</v>
      </c>
      <c r="L9" s="30">
        <f t="shared" si="2"/>
        <v>184.329</v>
      </c>
      <c r="M9" s="11"/>
    </row>
    <row r="10" s="3" customFormat="1" ht="19" customHeight="1" spans="1:13">
      <c r="A10" s="11"/>
      <c r="B10" s="41" t="s">
        <v>18</v>
      </c>
      <c r="C10" s="11">
        <v>6</v>
      </c>
      <c r="D10" s="15"/>
      <c r="E10" s="16" t="s">
        <v>29</v>
      </c>
      <c r="F10" s="15"/>
      <c r="G10" s="14">
        <v>4092</v>
      </c>
      <c r="H10" s="14">
        <v>192.824965</v>
      </c>
      <c r="I10" s="14">
        <f t="shared" si="0"/>
        <v>4284.824965</v>
      </c>
      <c r="J10" s="14">
        <v>2142.824965</v>
      </c>
      <c r="K10" s="29">
        <f t="shared" si="1"/>
        <v>0.500096265892626</v>
      </c>
      <c r="L10" s="30">
        <f t="shared" si="2"/>
        <v>2142</v>
      </c>
      <c r="M10" s="11"/>
    </row>
    <row r="11" s="3" customFormat="1" ht="19" customHeight="1" spans="1:13">
      <c r="A11" s="11"/>
      <c r="B11" s="41" t="s">
        <v>18</v>
      </c>
      <c r="C11" s="11">
        <v>7</v>
      </c>
      <c r="D11" s="15"/>
      <c r="E11" s="16" t="s">
        <v>30</v>
      </c>
      <c r="F11" s="15"/>
      <c r="G11" s="14">
        <v>0</v>
      </c>
      <c r="H11" s="14">
        <v>8.626667</v>
      </c>
      <c r="I11" s="14">
        <f t="shared" si="0"/>
        <v>8.626667</v>
      </c>
      <c r="J11" s="14">
        <v>8.626667</v>
      </c>
      <c r="K11" s="29">
        <f t="shared" si="1"/>
        <v>1</v>
      </c>
      <c r="L11" s="30">
        <f t="shared" si="2"/>
        <v>0</v>
      </c>
      <c r="M11" s="11"/>
    </row>
    <row r="12" s="3" customFormat="1" ht="19" customHeight="1" spans="1:13">
      <c r="A12" s="11"/>
      <c r="B12" s="41" t="s">
        <v>18</v>
      </c>
      <c r="C12" s="11">
        <v>8</v>
      </c>
      <c r="D12" s="15"/>
      <c r="E12" s="16" t="s">
        <v>31</v>
      </c>
      <c r="F12" s="15"/>
      <c r="G12" s="14">
        <v>0</v>
      </c>
      <c r="H12" s="14">
        <v>298</v>
      </c>
      <c r="I12" s="14">
        <f t="shared" si="0"/>
        <v>298</v>
      </c>
      <c r="J12" s="14">
        <v>298</v>
      </c>
      <c r="K12" s="29">
        <f t="shared" si="1"/>
        <v>1</v>
      </c>
      <c r="L12" s="30">
        <f t="shared" si="2"/>
        <v>0</v>
      </c>
      <c r="M12" s="11"/>
    </row>
    <row r="13" s="3" customFormat="1" ht="19" customHeight="1" spans="1:13">
      <c r="A13" s="11"/>
      <c r="B13" s="41" t="s">
        <v>18</v>
      </c>
      <c r="C13" s="11">
        <v>9</v>
      </c>
      <c r="D13" s="15"/>
      <c r="E13" s="16" t="s">
        <v>32</v>
      </c>
      <c r="F13" s="17"/>
      <c r="G13" s="14">
        <v>0</v>
      </c>
      <c r="H13" s="14">
        <v>133</v>
      </c>
      <c r="I13" s="14">
        <f t="shared" si="0"/>
        <v>133</v>
      </c>
      <c r="J13" s="14">
        <v>133</v>
      </c>
      <c r="K13" s="29">
        <f t="shared" si="1"/>
        <v>1</v>
      </c>
      <c r="L13" s="30">
        <f t="shared" si="2"/>
        <v>0</v>
      </c>
      <c r="M13" s="11"/>
    </row>
    <row r="14" s="3" customFormat="1" ht="19" customHeight="1" spans="1:13">
      <c r="A14" s="11"/>
      <c r="B14" s="41" t="s">
        <v>18</v>
      </c>
      <c r="C14" s="11">
        <v>10</v>
      </c>
      <c r="D14" s="15"/>
      <c r="E14" s="16" t="s">
        <v>33</v>
      </c>
      <c r="F14" s="12" t="s">
        <v>34</v>
      </c>
      <c r="G14" s="14">
        <v>1194</v>
      </c>
      <c r="H14" s="14">
        <v>0</v>
      </c>
      <c r="I14" s="14">
        <f t="shared" si="0"/>
        <v>1194</v>
      </c>
      <c r="J14" s="14">
        <v>1170.122731</v>
      </c>
      <c r="K14" s="29">
        <f t="shared" si="1"/>
        <v>0.980002287269682</v>
      </c>
      <c r="L14" s="30">
        <f t="shared" si="2"/>
        <v>23.8772690000001</v>
      </c>
      <c r="M14" s="11"/>
    </row>
    <row r="15" s="3" customFormat="1" ht="19" customHeight="1" spans="1:13">
      <c r="A15" s="11"/>
      <c r="B15" s="41" t="s">
        <v>18</v>
      </c>
      <c r="C15" s="11">
        <v>11</v>
      </c>
      <c r="D15" s="15"/>
      <c r="E15" s="13" t="s">
        <v>35</v>
      </c>
      <c r="F15" s="15"/>
      <c r="G15" s="14">
        <v>551</v>
      </c>
      <c r="H15" s="14">
        <v>1000</v>
      </c>
      <c r="I15" s="14">
        <f t="shared" si="0"/>
        <v>1551</v>
      </c>
      <c r="J15" s="14">
        <v>1551</v>
      </c>
      <c r="K15" s="29">
        <f t="shared" si="1"/>
        <v>1</v>
      </c>
      <c r="L15" s="30">
        <f t="shared" si="2"/>
        <v>0</v>
      </c>
      <c r="M15" s="11"/>
    </row>
    <row r="16" s="3" customFormat="1" ht="19" customHeight="1" spans="1:13">
      <c r="A16" s="11"/>
      <c r="B16" s="41" t="s">
        <v>18</v>
      </c>
      <c r="C16" s="11">
        <v>12</v>
      </c>
      <c r="D16" s="15"/>
      <c r="E16" s="16" t="s">
        <v>36</v>
      </c>
      <c r="F16" s="15"/>
      <c r="G16" s="14">
        <v>0</v>
      </c>
      <c r="H16" s="14">
        <v>1003.13</v>
      </c>
      <c r="I16" s="14">
        <f t="shared" si="0"/>
        <v>1003.13</v>
      </c>
      <c r="J16" s="14">
        <v>1003.13</v>
      </c>
      <c r="K16" s="29">
        <f t="shared" si="1"/>
        <v>1</v>
      </c>
      <c r="L16" s="30">
        <f t="shared" si="2"/>
        <v>0</v>
      </c>
      <c r="M16" s="11"/>
    </row>
    <row r="17" s="3" customFormat="1" ht="19" customHeight="1" spans="1:13">
      <c r="A17" s="11"/>
      <c r="B17" s="41" t="s">
        <v>18</v>
      </c>
      <c r="C17" s="11">
        <v>13</v>
      </c>
      <c r="D17" s="15"/>
      <c r="E17" s="16" t="s">
        <v>37</v>
      </c>
      <c r="F17" s="17"/>
      <c r="G17" s="14">
        <v>0</v>
      </c>
      <c r="H17" s="14">
        <v>244.38</v>
      </c>
      <c r="I17" s="14">
        <f t="shared" ref="I17:I38" si="3">G17+H17</f>
        <v>244.38</v>
      </c>
      <c r="J17" s="14">
        <v>244.38</v>
      </c>
      <c r="K17" s="29">
        <f t="shared" ref="K17:K38" si="4">J17/I17</f>
        <v>1</v>
      </c>
      <c r="L17" s="30">
        <f t="shared" ref="L17:L38" si="5">I17-J17</f>
        <v>0</v>
      </c>
      <c r="M17" s="11"/>
    </row>
    <row r="18" s="3" customFormat="1" ht="19" customHeight="1" spans="1:13">
      <c r="A18" s="11"/>
      <c r="B18" s="41" t="s">
        <v>18</v>
      </c>
      <c r="C18" s="11">
        <v>14</v>
      </c>
      <c r="D18" s="15"/>
      <c r="E18" s="16" t="s">
        <v>38</v>
      </c>
      <c r="F18" s="12" t="s">
        <v>39</v>
      </c>
      <c r="G18" s="14">
        <v>869.42</v>
      </c>
      <c r="H18" s="14">
        <v>0</v>
      </c>
      <c r="I18" s="14">
        <f t="shared" si="3"/>
        <v>869.42</v>
      </c>
      <c r="J18" s="14">
        <v>466.369325</v>
      </c>
      <c r="K18" s="29">
        <f t="shared" si="4"/>
        <v>0.536414304938925</v>
      </c>
      <c r="L18" s="30">
        <f t="shared" si="5"/>
        <v>403.050675</v>
      </c>
      <c r="M18" s="11"/>
    </row>
    <row r="19" s="3" customFormat="1" ht="19" customHeight="1" spans="1:13">
      <c r="A19" s="11"/>
      <c r="B19" s="41" t="s">
        <v>18</v>
      </c>
      <c r="C19" s="11">
        <v>15</v>
      </c>
      <c r="D19" s="15"/>
      <c r="E19" s="16" t="s">
        <v>40</v>
      </c>
      <c r="F19" s="15"/>
      <c r="G19" s="14">
        <v>68</v>
      </c>
      <c r="H19" s="14">
        <v>0</v>
      </c>
      <c r="I19" s="14">
        <f t="shared" si="3"/>
        <v>68</v>
      </c>
      <c r="J19" s="14">
        <v>67.689</v>
      </c>
      <c r="K19" s="29">
        <f t="shared" si="4"/>
        <v>0.995426470588235</v>
      </c>
      <c r="L19" s="30">
        <f t="shared" si="5"/>
        <v>0.311000000000007</v>
      </c>
      <c r="M19" s="11"/>
    </row>
    <row r="20" s="3" customFormat="1" ht="19" customHeight="1" spans="1:13">
      <c r="A20" s="11"/>
      <c r="B20" s="41" t="s">
        <v>18</v>
      </c>
      <c r="C20" s="11">
        <v>16</v>
      </c>
      <c r="D20" s="15"/>
      <c r="E20" s="16" t="s">
        <v>41</v>
      </c>
      <c r="F20" s="15"/>
      <c r="G20" s="14">
        <v>0</v>
      </c>
      <c r="H20" s="14">
        <v>137.09</v>
      </c>
      <c r="I20" s="14">
        <f t="shared" si="3"/>
        <v>137.09</v>
      </c>
      <c r="J20" s="14">
        <v>137.09</v>
      </c>
      <c r="K20" s="29">
        <f t="shared" si="4"/>
        <v>1</v>
      </c>
      <c r="L20" s="30">
        <f t="shared" si="5"/>
        <v>0</v>
      </c>
      <c r="M20" s="11"/>
    </row>
    <row r="21" s="3" customFormat="1" ht="19" customHeight="1" spans="1:13">
      <c r="A21" s="11"/>
      <c r="B21" s="41" t="s">
        <v>18</v>
      </c>
      <c r="C21" s="11">
        <v>17</v>
      </c>
      <c r="D21" s="15"/>
      <c r="E21" s="16" t="s">
        <v>42</v>
      </c>
      <c r="F21" s="15"/>
      <c r="G21" s="14">
        <v>0</v>
      </c>
      <c r="H21" s="14">
        <v>68.189089</v>
      </c>
      <c r="I21" s="14">
        <f t="shared" si="3"/>
        <v>68.189089</v>
      </c>
      <c r="J21" s="14">
        <v>68.189089</v>
      </c>
      <c r="K21" s="29">
        <f t="shared" si="4"/>
        <v>1</v>
      </c>
      <c r="L21" s="30">
        <f t="shared" si="5"/>
        <v>0</v>
      </c>
      <c r="M21" s="11"/>
    </row>
    <row r="22" s="3" customFormat="1" ht="19" customHeight="1" spans="1:13">
      <c r="A22" s="11"/>
      <c r="B22" s="41" t="s">
        <v>18</v>
      </c>
      <c r="C22" s="11">
        <v>18</v>
      </c>
      <c r="D22" s="15"/>
      <c r="E22" s="16" t="s">
        <v>43</v>
      </c>
      <c r="F22" s="15"/>
      <c r="G22" s="14">
        <v>0</v>
      </c>
      <c r="H22" s="14">
        <v>30</v>
      </c>
      <c r="I22" s="14">
        <f t="shared" si="3"/>
        <v>30</v>
      </c>
      <c r="J22" s="14">
        <v>30</v>
      </c>
      <c r="K22" s="29">
        <f t="shared" si="4"/>
        <v>1</v>
      </c>
      <c r="L22" s="30">
        <f t="shared" si="5"/>
        <v>0</v>
      </c>
      <c r="M22" s="11"/>
    </row>
    <row r="23" s="3" customFormat="1" ht="19" customHeight="1" spans="1:13">
      <c r="A23" s="11"/>
      <c r="B23" s="41" t="s">
        <v>18</v>
      </c>
      <c r="C23" s="11">
        <v>19</v>
      </c>
      <c r="D23" s="15"/>
      <c r="E23" s="16" t="s">
        <v>44</v>
      </c>
      <c r="F23" s="15"/>
      <c r="G23" s="14">
        <v>0</v>
      </c>
      <c r="H23" s="14">
        <v>30</v>
      </c>
      <c r="I23" s="14">
        <f t="shared" si="3"/>
        <v>30</v>
      </c>
      <c r="J23" s="14">
        <v>30</v>
      </c>
      <c r="K23" s="29">
        <f t="shared" si="4"/>
        <v>1</v>
      </c>
      <c r="L23" s="30">
        <f t="shared" si="5"/>
        <v>0</v>
      </c>
      <c r="M23" s="11"/>
    </row>
    <row r="24" s="3" customFormat="1" ht="19" customHeight="1" spans="1:13">
      <c r="A24" s="11"/>
      <c r="B24" s="41" t="s">
        <v>18</v>
      </c>
      <c r="C24" s="11">
        <v>20</v>
      </c>
      <c r="D24" s="15"/>
      <c r="E24" s="16" t="s">
        <v>45</v>
      </c>
      <c r="F24" s="15"/>
      <c r="G24" s="14">
        <v>0</v>
      </c>
      <c r="H24" s="14">
        <v>15.442</v>
      </c>
      <c r="I24" s="14">
        <f t="shared" si="3"/>
        <v>15.442</v>
      </c>
      <c r="J24" s="14">
        <v>15.442</v>
      </c>
      <c r="K24" s="29">
        <f t="shared" si="4"/>
        <v>1</v>
      </c>
      <c r="L24" s="30">
        <f t="shared" si="5"/>
        <v>0</v>
      </c>
      <c r="M24" s="11"/>
    </row>
    <row r="25" s="3" customFormat="1" ht="19" customHeight="1" spans="1:13">
      <c r="A25" s="11"/>
      <c r="B25" s="41" t="s">
        <v>18</v>
      </c>
      <c r="C25" s="11">
        <v>21</v>
      </c>
      <c r="D25" s="15"/>
      <c r="E25" s="16" t="s">
        <v>46</v>
      </c>
      <c r="F25" s="15"/>
      <c r="G25" s="14">
        <v>0</v>
      </c>
      <c r="H25" s="14">
        <v>350</v>
      </c>
      <c r="I25" s="14">
        <f t="shared" si="3"/>
        <v>350</v>
      </c>
      <c r="J25" s="14">
        <v>350</v>
      </c>
      <c r="K25" s="29">
        <f t="shared" si="4"/>
        <v>1</v>
      </c>
      <c r="L25" s="30">
        <f t="shared" si="5"/>
        <v>0</v>
      </c>
      <c r="M25" s="11"/>
    </row>
    <row r="26" s="3" customFormat="1" ht="19" customHeight="1" spans="1:13">
      <c r="A26" s="11"/>
      <c r="B26" s="41" t="s">
        <v>18</v>
      </c>
      <c r="C26" s="11">
        <v>22</v>
      </c>
      <c r="D26" s="15"/>
      <c r="E26" s="16" t="s">
        <v>47</v>
      </c>
      <c r="F26" s="15"/>
      <c r="G26" s="14">
        <v>0</v>
      </c>
      <c r="H26" s="14">
        <v>30</v>
      </c>
      <c r="I26" s="14">
        <f t="shared" si="3"/>
        <v>30</v>
      </c>
      <c r="J26" s="14">
        <v>30</v>
      </c>
      <c r="K26" s="29">
        <f t="shared" si="4"/>
        <v>1</v>
      </c>
      <c r="L26" s="30">
        <f t="shared" si="5"/>
        <v>0</v>
      </c>
      <c r="M26" s="11"/>
    </row>
    <row r="27" s="3" customFormat="1" ht="19" customHeight="1" spans="1:13">
      <c r="A27" s="11"/>
      <c r="B27" s="41" t="s">
        <v>18</v>
      </c>
      <c r="C27" s="11">
        <v>23</v>
      </c>
      <c r="D27" s="15"/>
      <c r="E27" s="16" t="s">
        <v>48</v>
      </c>
      <c r="F27" s="15"/>
      <c r="G27" s="14">
        <v>0</v>
      </c>
      <c r="H27" s="14">
        <v>39.86</v>
      </c>
      <c r="I27" s="14">
        <f t="shared" si="3"/>
        <v>39.86</v>
      </c>
      <c r="J27" s="14">
        <v>39.86</v>
      </c>
      <c r="K27" s="29">
        <f t="shared" si="4"/>
        <v>1</v>
      </c>
      <c r="L27" s="30">
        <f t="shared" si="5"/>
        <v>0</v>
      </c>
      <c r="M27" s="11"/>
    </row>
    <row r="28" s="3" customFormat="1" ht="19" customHeight="1" spans="1:13">
      <c r="A28" s="11"/>
      <c r="B28" s="41" t="s">
        <v>18</v>
      </c>
      <c r="C28" s="11">
        <v>24</v>
      </c>
      <c r="D28" s="15"/>
      <c r="E28" s="16" t="s">
        <v>49</v>
      </c>
      <c r="F28" s="15"/>
      <c r="G28" s="14">
        <v>0</v>
      </c>
      <c r="H28" s="14">
        <v>68.61</v>
      </c>
      <c r="I28" s="14">
        <f t="shared" si="3"/>
        <v>68.61</v>
      </c>
      <c r="J28" s="14">
        <v>68.61</v>
      </c>
      <c r="K28" s="29">
        <f t="shared" si="4"/>
        <v>1</v>
      </c>
      <c r="L28" s="30">
        <f t="shared" si="5"/>
        <v>0</v>
      </c>
      <c r="M28" s="11"/>
    </row>
    <row r="29" s="3" customFormat="1" ht="19" customHeight="1" spans="1:13">
      <c r="A29" s="11"/>
      <c r="B29" s="41" t="s">
        <v>18</v>
      </c>
      <c r="C29" s="11">
        <v>25</v>
      </c>
      <c r="D29" s="15"/>
      <c r="E29" s="16" t="s">
        <v>50</v>
      </c>
      <c r="F29" s="15"/>
      <c r="G29" s="14">
        <v>0</v>
      </c>
      <c r="H29" s="14">
        <v>261.0312</v>
      </c>
      <c r="I29" s="14">
        <f t="shared" si="3"/>
        <v>261.0312</v>
      </c>
      <c r="J29" s="14">
        <v>261.0312</v>
      </c>
      <c r="K29" s="29">
        <f t="shared" si="4"/>
        <v>1</v>
      </c>
      <c r="L29" s="30">
        <f t="shared" si="5"/>
        <v>0</v>
      </c>
      <c r="M29" s="11"/>
    </row>
    <row r="30" s="3" customFormat="1" ht="19" customHeight="1" spans="1:13">
      <c r="A30" s="11"/>
      <c r="B30" s="41" t="s">
        <v>18</v>
      </c>
      <c r="C30" s="11">
        <v>26</v>
      </c>
      <c r="D30" s="15"/>
      <c r="E30" s="16" t="s">
        <v>51</v>
      </c>
      <c r="F30" s="17"/>
      <c r="G30" s="14">
        <v>0</v>
      </c>
      <c r="H30" s="14">
        <v>184</v>
      </c>
      <c r="I30" s="14">
        <f t="shared" si="3"/>
        <v>184</v>
      </c>
      <c r="J30" s="14">
        <v>184</v>
      </c>
      <c r="K30" s="29">
        <f t="shared" si="4"/>
        <v>1</v>
      </c>
      <c r="L30" s="30">
        <f t="shared" si="5"/>
        <v>0</v>
      </c>
      <c r="M30" s="11"/>
    </row>
    <row r="31" s="3" customFormat="1" ht="19" customHeight="1" spans="1:13">
      <c r="A31" s="11"/>
      <c r="B31" s="41" t="s">
        <v>18</v>
      </c>
      <c r="C31" s="11">
        <v>27</v>
      </c>
      <c r="D31" s="15"/>
      <c r="E31" s="16" t="s">
        <v>52</v>
      </c>
      <c r="F31" s="12" t="s">
        <v>53</v>
      </c>
      <c r="G31" s="14">
        <v>680</v>
      </c>
      <c r="H31" s="14">
        <v>0</v>
      </c>
      <c r="I31" s="14">
        <f t="shared" si="3"/>
        <v>680</v>
      </c>
      <c r="J31" s="14">
        <v>38.200425</v>
      </c>
      <c r="K31" s="29">
        <f t="shared" si="4"/>
        <v>0.0561770955882353</v>
      </c>
      <c r="L31" s="30">
        <f t="shared" si="5"/>
        <v>641.799575</v>
      </c>
      <c r="M31" s="11"/>
    </row>
    <row r="32" s="3" customFormat="1" ht="19" customHeight="1" spans="1:13">
      <c r="A32" s="11"/>
      <c r="B32" s="41" t="s">
        <v>18</v>
      </c>
      <c r="C32" s="11">
        <v>28</v>
      </c>
      <c r="D32" s="15"/>
      <c r="E32" s="16" t="s">
        <v>54</v>
      </c>
      <c r="F32" s="15"/>
      <c r="G32" s="14">
        <v>1450</v>
      </c>
      <c r="H32" s="14">
        <v>0</v>
      </c>
      <c r="I32" s="14">
        <f t="shared" si="3"/>
        <v>1450</v>
      </c>
      <c r="J32" s="14">
        <v>66.973266</v>
      </c>
      <c r="K32" s="29">
        <f t="shared" si="4"/>
        <v>0.0461884593103448</v>
      </c>
      <c r="L32" s="30">
        <f t="shared" si="5"/>
        <v>1383.026734</v>
      </c>
      <c r="M32" s="11"/>
    </row>
    <row r="33" s="3" customFormat="1" ht="19" customHeight="1" spans="1:13">
      <c r="A33" s="11"/>
      <c r="B33" s="41" t="s">
        <v>18</v>
      </c>
      <c r="C33" s="11">
        <v>29</v>
      </c>
      <c r="D33" s="15"/>
      <c r="E33" s="16" t="s">
        <v>55</v>
      </c>
      <c r="F33" s="15"/>
      <c r="G33" s="14">
        <v>0</v>
      </c>
      <c r="H33" s="14">
        <v>2401.608411</v>
      </c>
      <c r="I33" s="14">
        <f t="shared" si="3"/>
        <v>2401.608411</v>
      </c>
      <c r="J33" s="14">
        <v>2401.608411</v>
      </c>
      <c r="K33" s="29">
        <f t="shared" si="4"/>
        <v>1</v>
      </c>
      <c r="L33" s="30">
        <f t="shared" si="5"/>
        <v>0</v>
      </c>
      <c r="M33" s="11"/>
    </row>
    <row r="34" s="3" customFormat="1" ht="19" customHeight="1" spans="1:13">
      <c r="A34" s="11"/>
      <c r="B34" s="41" t="s">
        <v>18</v>
      </c>
      <c r="C34" s="11">
        <v>30</v>
      </c>
      <c r="D34" s="15"/>
      <c r="E34" s="16" t="s">
        <v>56</v>
      </c>
      <c r="F34" s="15"/>
      <c r="G34" s="14">
        <v>0</v>
      </c>
      <c r="H34" s="14">
        <v>13.293423</v>
      </c>
      <c r="I34" s="14">
        <f t="shared" si="3"/>
        <v>13.293423</v>
      </c>
      <c r="J34" s="14">
        <v>13.293423</v>
      </c>
      <c r="K34" s="29">
        <f t="shared" si="4"/>
        <v>1</v>
      </c>
      <c r="L34" s="30">
        <f t="shared" si="5"/>
        <v>0</v>
      </c>
      <c r="M34" s="11"/>
    </row>
    <row r="35" s="3" customFormat="1" ht="19" customHeight="1" spans="1:13">
      <c r="A35" s="11"/>
      <c r="B35" s="41" t="s">
        <v>18</v>
      </c>
      <c r="C35" s="11">
        <v>31</v>
      </c>
      <c r="D35" s="15"/>
      <c r="E35" s="16" t="s">
        <v>57</v>
      </c>
      <c r="F35" s="15"/>
      <c r="G35" s="14">
        <v>0</v>
      </c>
      <c r="H35" s="14">
        <v>177.79</v>
      </c>
      <c r="I35" s="14">
        <f t="shared" si="3"/>
        <v>177.79</v>
      </c>
      <c r="J35" s="14">
        <v>177.79</v>
      </c>
      <c r="K35" s="29">
        <f t="shared" si="4"/>
        <v>1</v>
      </c>
      <c r="L35" s="30">
        <f t="shared" si="5"/>
        <v>0</v>
      </c>
      <c r="M35" s="11"/>
    </row>
    <row r="36" s="3" customFormat="1" ht="19" customHeight="1" spans="1:13">
      <c r="A36" s="11"/>
      <c r="B36" s="41" t="s">
        <v>18</v>
      </c>
      <c r="C36" s="11">
        <v>32</v>
      </c>
      <c r="D36" s="15"/>
      <c r="E36" s="16" t="s">
        <v>58</v>
      </c>
      <c r="F36" s="15"/>
      <c r="G36" s="14">
        <v>0</v>
      </c>
      <c r="H36" s="14">
        <v>60</v>
      </c>
      <c r="I36" s="14">
        <f t="shared" si="3"/>
        <v>60</v>
      </c>
      <c r="J36" s="14">
        <v>60</v>
      </c>
      <c r="K36" s="29">
        <f t="shared" si="4"/>
        <v>1</v>
      </c>
      <c r="L36" s="30">
        <f t="shared" si="5"/>
        <v>0</v>
      </c>
      <c r="M36" s="11"/>
    </row>
    <row r="37" s="3" customFormat="1" ht="19" customHeight="1" spans="1:13">
      <c r="A37" s="11"/>
      <c r="B37" s="41" t="s">
        <v>18</v>
      </c>
      <c r="C37" s="11">
        <v>33</v>
      </c>
      <c r="D37" s="15"/>
      <c r="E37" s="16" t="s">
        <v>59</v>
      </c>
      <c r="F37" s="15"/>
      <c r="G37" s="14">
        <v>0</v>
      </c>
      <c r="H37" s="14">
        <v>217</v>
      </c>
      <c r="I37" s="14">
        <f t="shared" si="3"/>
        <v>217</v>
      </c>
      <c r="J37" s="14">
        <v>217</v>
      </c>
      <c r="K37" s="29">
        <f t="shared" si="4"/>
        <v>1</v>
      </c>
      <c r="L37" s="30">
        <f t="shared" si="5"/>
        <v>0</v>
      </c>
      <c r="M37" s="11"/>
    </row>
    <row r="38" s="3" customFormat="1" ht="19" customHeight="1" spans="1:13">
      <c r="A38" s="11"/>
      <c r="B38" s="41" t="s">
        <v>18</v>
      </c>
      <c r="C38" s="11">
        <v>34</v>
      </c>
      <c r="D38" s="15"/>
      <c r="E38" s="16" t="s">
        <v>60</v>
      </c>
      <c r="F38" s="15"/>
      <c r="G38" s="14">
        <v>0</v>
      </c>
      <c r="H38" s="14">
        <v>172.14</v>
      </c>
      <c r="I38" s="14">
        <f t="shared" si="3"/>
        <v>172.14</v>
      </c>
      <c r="J38" s="14">
        <v>172.14</v>
      </c>
      <c r="K38" s="29">
        <f t="shared" si="4"/>
        <v>1</v>
      </c>
      <c r="L38" s="30">
        <f t="shared" si="5"/>
        <v>0</v>
      </c>
      <c r="M38" s="11"/>
    </row>
    <row r="39" s="3" customFormat="1" ht="19" customHeight="1" spans="1:13">
      <c r="A39" s="11"/>
      <c r="B39" s="41" t="s">
        <v>18</v>
      </c>
      <c r="C39" s="11">
        <v>35</v>
      </c>
      <c r="D39" s="15"/>
      <c r="E39" s="16" t="s">
        <v>61</v>
      </c>
      <c r="F39" s="15"/>
      <c r="G39" s="14">
        <v>0</v>
      </c>
      <c r="H39" s="14">
        <v>60</v>
      </c>
      <c r="I39" s="14">
        <f t="shared" ref="I39:I54" si="6">G39+H39</f>
        <v>60</v>
      </c>
      <c r="J39" s="14">
        <v>60</v>
      </c>
      <c r="K39" s="29">
        <f t="shared" ref="K39:K55" si="7">J39/I39</f>
        <v>1</v>
      </c>
      <c r="L39" s="30">
        <f t="shared" ref="L39:L55" si="8">I39-J39</f>
        <v>0</v>
      </c>
      <c r="M39" s="11"/>
    </row>
    <row r="40" s="3" customFormat="1" ht="19" customHeight="1" spans="1:13">
      <c r="A40" s="11"/>
      <c r="B40" s="41" t="s">
        <v>18</v>
      </c>
      <c r="C40" s="11">
        <v>36</v>
      </c>
      <c r="D40" s="15"/>
      <c r="E40" s="16" t="s">
        <v>62</v>
      </c>
      <c r="F40" s="15"/>
      <c r="G40" s="14">
        <v>0</v>
      </c>
      <c r="H40" s="14">
        <v>13000</v>
      </c>
      <c r="I40" s="14">
        <f t="shared" si="6"/>
        <v>13000</v>
      </c>
      <c r="J40" s="14">
        <v>13000</v>
      </c>
      <c r="K40" s="29">
        <f t="shared" si="7"/>
        <v>1</v>
      </c>
      <c r="L40" s="30">
        <f t="shared" si="8"/>
        <v>0</v>
      </c>
      <c r="M40" s="11"/>
    </row>
    <row r="41" s="3" customFormat="1" ht="19" customHeight="1" spans="1:13">
      <c r="A41" s="11"/>
      <c r="B41" s="41" t="s">
        <v>18</v>
      </c>
      <c r="C41" s="11">
        <v>37</v>
      </c>
      <c r="D41" s="15"/>
      <c r="E41" s="16" t="s">
        <v>63</v>
      </c>
      <c r="F41" s="15"/>
      <c r="G41" s="14">
        <v>0</v>
      </c>
      <c r="H41" s="14">
        <v>50</v>
      </c>
      <c r="I41" s="14">
        <f t="shared" si="6"/>
        <v>50</v>
      </c>
      <c r="J41" s="14">
        <v>50</v>
      </c>
      <c r="K41" s="29">
        <f t="shared" si="7"/>
        <v>1</v>
      </c>
      <c r="L41" s="30">
        <f t="shared" si="8"/>
        <v>0</v>
      </c>
      <c r="M41" s="11"/>
    </row>
    <row r="42" s="3" customFormat="1" ht="19" customHeight="1" spans="1:13">
      <c r="A42" s="11"/>
      <c r="B42" s="41" t="s">
        <v>18</v>
      </c>
      <c r="C42" s="11">
        <v>38</v>
      </c>
      <c r="D42" s="15"/>
      <c r="E42" s="16" t="s">
        <v>64</v>
      </c>
      <c r="F42" s="15"/>
      <c r="G42" s="14">
        <v>0</v>
      </c>
      <c r="H42" s="14">
        <v>30</v>
      </c>
      <c r="I42" s="14">
        <f t="shared" si="6"/>
        <v>30</v>
      </c>
      <c r="J42" s="14">
        <v>30</v>
      </c>
      <c r="K42" s="29">
        <f t="shared" si="7"/>
        <v>1</v>
      </c>
      <c r="L42" s="30">
        <f t="shared" si="8"/>
        <v>0</v>
      </c>
      <c r="M42" s="11"/>
    </row>
    <row r="43" s="3" customFormat="1" ht="19" customHeight="1" spans="1:13">
      <c r="A43" s="11"/>
      <c r="B43" s="41" t="s">
        <v>18</v>
      </c>
      <c r="C43" s="11">
        <v>39</v>
      </c>
      <c r="D43" s="15"/>
      <c r="E43" s="16" t="s">
        <v>65</v>
      </c>
      <c r="F43" s="17"/>
      <c r="G43" s="14">
        <v>0</v>
      </c>
      <c r="H43" s="14">
        <v>215.560779</v>
      </c>
      <c r="I43" s="14">
        <f t="shared" si="6"/>
        <v>215.560779</v>
      </c>
      <c r="J43" s="14">
        <v>215.560779</v>
      </c>
      <c r="K43" s="29">
        <f t="shared" si="7"/>
        <v>1</v>
      </c>
      <c r="L43" s="30">
        <f t="shared" si="8"/>
        <v>0</v>
      </c>
      <c r="M43" s="11"/>
    </row>
    <row r="44" s="3" customFormat="1" ht="19" customHeight="1" spans="1:13">
      <c r="A44" s="11"/>
      <c r="B44" s="41" t="s">
        <v>18</v>
      </c>
      <c r="C44" s="11">
        <v>40</v>
      </c>
      <c r="D44" s="15"/>
      <c r="E44" s="16" t="s">
        <v>66</v>
      </c>
      <c r="F44" s="18" t="s">
        <v>67</v>
      </c>
      <c r="G44" s="14">
        <v>672</v>
      </c>
      <c r="H44" s="14">
        <v>0</v>
      </c>
      <c r="I44" s="14">
        <f t="shared" si="6"/>
        <v>672</v>
      </c>
      <c r="J44" s="14">
        <v>443.278712</v>
      </c>
      <c r="K44" s="29">
        <f t="shared" si="7"/>
        <v>0.65964094047619</v>
      </c>
      <c r="L44" s="30">
        <f t="shared" si="8"/>
        <v>228.721288</v>
      </c>
      <c r="M44" s="11"/>
    </row>
    <row r="45" s="3" customFormat="1" ht="19" customHeight="1" spans="1:13">
      <c r="A45" s="11"/>
      <c r="B45" s="41" t="s">
        <v>18</v>
      </c>
      <c r="C45" s="11">
        <v>41</v>
      </c>
      <c r="D45" s="15"/>
      <c r="E45" s="16" t="s">
        <v>68</v>
      </c>
      <c r="F45" s="12" t="s">
        <v>69</v>
      </c>
      <c r="G45" s="14">
        <v>52</v>
      </c>
      <c r="H45" s="14">
        <v>0</v>
      </c>
      <c r="I45" s="14">
        <f t="shared" si="6"/>
        <v>52</v>
      </c>
      <c r="J45" s="14">
        <v>44.1</v>
      </c>
      <c r="K45" s="29">
        <f t="shared" si="7"/>
        <v>0.848076923076923</v>
      </c>
      <c r="L45" s="30">
        <f t="shared" si="8"/>
        <v>7.9</v>
      </c>
      <c r="M45" s="11"/>
    </row>
    <row r="46" s="3" customFormat="1" ht="19" customHeight="1" spans="1:13">
      <c r="A46" s="11"/>
      <c r="B46" s="41" t="s">
        <v>18</v>
      </c>
      <c r="C46" s="11">
        <v>42</v>
      </c>
      <c r="D46" s="15"/>
      <c r="E46" s="19" t="s">
        <v>70</v>
      </c>
      <c r="F46" s="15"/>
      <c r="G46" s="14">
        <v>0</v>
      </c>
      <c r="H46" s="14">
        <v>31</v>
      </c>
      <c r="I46" s="14">
        <f t="shared" si="6"/>
        <v>31</v>
      </c>
      <c r="J46" s="14">
        <v>31</v>
      </c>
      <c r="K46" s="29">
        <f t="shared" si="7"/>
        <v>1</v>
      </c>
      <c r="L46" s="30">
        <f t="shared" si="8"/>
        <v>0</v>
      </c>
      <c r="M46" s="11"/>
    </row>
    <row r="47" s="3" customFormat="1" ht="19" customHeight="1" spans="1:13">
      <c r="A47" s="11"/>
      <c r="B47" s="41" t="s">
        <v>18</v>
      </c>
      <c r="C47" s="11">
        <v>43</v>
      </c>
      <c r="D47" s="15"/>
      <c r="E47" s="19" t="s">
        <v>71</v>
      </c>
      <c r="F47" s="15"/>
      <c r="G47" s="14">
        <v>0</v>
      </c>
      <c r="H47" s="14">
        <v>38</v>
      </c>
      <c r="I47" s="14">
        <f t="shared" si="6"/>
        <v>38</v>
      </c>
      <c r="J47" s="14">
        <v>38</v>
      </c>
      <c r="K47" s="29">
        <f t="shared" si="7"/>
        <v>1</v>
      </c>
      <c r="L47" s="30">
        <f t="shared" si="8"/>
        <v>0</v>
      </c>
      <c r="M47" s="11"/>
    </row>
    <row r="48" s="3" customFormat="1" ht="19" customHeight="1" spans="1:13">
      <c r="A48" s="11"/>
      <c r="B48" s="41" t="s">
        <v>18</v>
      </c>
      <c r="C48" s="11">
        <v>44</v>
      </c>
      <c r="D48" s="15"/>
      <c r="E48" s="19" t="s">
        <v>72</v>
      </c>
      <c r="F48" s="15"/>
      <c r="G48" s="14">
        <v>0</v>
      </c>
      <c r="H48" s="14">
        <v>30</v>
      </c>
      <c r="I48" s="14">
        <f t="shared" si="6"/>
        <v>30</v>
      </c>
      <c r="J48" s="14">
        <v>30</v>
      </c>
      <c r="K48" s="29">
        <f t="shared" si="7"/>
        <v>1</v>
      </c>
      <c r="L48" s="30">
        <f t="shared" si="8"/>
        <v>0</v>
      </c>
      <c r="M48" s="11"/>
    </row>
    <row r="49" s="3" customFormat="1" ht="19" customHeight="1" spans="1:13">
      <c r="A49" s="11"/>
      <c r="B49" s="41" t="s">
        <v>18</v>
      </c>
      <c r="C49" s="11">
        <v>45</v>
      </c>
      <c r="D49" s="15"/>
      <c r="E49" s="19" t="s">
        <v>73</v>
      </c>
      <c r="F49" s="15"/>
      <c r="G49" s="14">
        <v>0</v>
      </c>
      <c r="H49" s="14">
        <v>17.929</v>
      </c>
      <c r="I49" s="14">
        <f t="shared" si="6"/>
        <v>17.929</v>
      </c>
      <c r="J49" s="14">
        <v>17.929</v>
      </c>
      <c r="K49" s="29">
        <f t="shared" si="7"/>
        <v>1</v>
      </c>
      <c r="L49" s="30">
        <f t="shared" si="8"/>
        <v>0</v>
      </c>
      <c r="M49" s="11"/>
    </row>
    <row r="50" s="3" customFormat="1" ht="19" customHeight="1" spans="1:13">
      <c r="A50" s="11"/>
      <c r="B50" s="41" t="s">
        <v>18</v>
      </c>
      <c r="C50" s="11">
        <v>46</v>
      </c>
      <c r="D50" s="15"/>
      <c r="E50" s="20" t="s">
        <v>74</v>
      </c>
      <c r="F50" s="15"/>
      <c r="G50" s="14">
        <v>0</v>
      </c>
      <c r="H50" s="14">
        <v>14.62</v>
      </c>
      <c r="I50" s="14">
        <f t="shared" si="6"/>
        <v>14.62</v>
      </c>
      <c r="J50" s="14">
        <v>14.62</v>
      </c>
      <c r="K50" s="29">
        <f t="shared" si="7"/>
        <v>1</v>
      </c>
      <c r="L50" s="30">
        <f t="shared" si="8"/>
        <v>0</v>
      </c>
      <c r="M50" s="11"/>
    </row>
    <row r="51" s="3" customFormat="1" ht="19" customHeight="1" spans="1:13">
      <c r="A51" s="11"/>
      <c r="B51" s="41" t="s">
        <v>18</v>
      </c>
      <c r="C51" s="11">
        <v>47</v>
      </c>
      <c r="D51" s="15"/>
      <c r="E51" s="19" t="s">
        <v>75</v>
      </c>
      <c r="F51" s="15"/>
      <c r="G51" s="14">
        <v>0</v>
      </c>
      <c r="H51" s="14">
        <v>40</v>
      </c>
      <c r="I51" s="14">
        <f t="shared" si="6"/>
        <v>40</v>
      </c>
      <c r="J51" s="14">
        <v>40</v>
      </c>
      <c r="K51" s="29">
        <f t="shared" si="7"/>
        <v>1</v>
      </c>
      <c r="L51" s="30">
        <f t="shared" si="8"/>
        <v>0</v>
      </c>
      <c r="M51" s="11"/>
    </row>
    <row r="52" s="3" customFormat="1" ht="28" customHeight="1" spans="1:13">
      <c r="A52" s="11"/>
      <c r="B52" s="41" t="s">
        <v>18</v>
      </c>
      <c r="C52" s="11">
        <v>48</v>
      </c>
      <c r="D52" s="15"/>
      <c r="E52" s="19" t="s">
        <v>76</v>
      </c>
      <c r="F52" s="15"/>
      <c r="G52" s="14">
        <v>0</v>
      </c>
      <c r="H52" s="14">
        <v>30</v>
      </c>
      <c r="I52" s="14">
        <f t="shared" si="6"/>
        <v>30</v>
      </c>
      <c r="J52" s="14">
        <v>30</v>
      </c>
      <c r="K52" s="29">
        <f t="shared" si="7"/>
        <v>1</v>
      </c>
      <c r="L52" s="30">
        <f t="shared" si="8"/>
        <v>0</v>
      </c>
      <c r="M52" s="11"/>
    </row>
    <row r="53" s="3" customFormat="1" ht="19" customHeight="1" spans="1:13">
      <c r="A53" s="11"/>
      <c r="B53" s="41" t="s">
        <v>18</v>
      </c>
      <c r="C53" s="11">
        <v>49</v>
      </c>
      <c r="D53" s="17"/>
      <c r="E53" s="19" t="s">
        <v>77</v>
      </c>
      <c r="F53" s="17"/>
      <c r="G53" s="14">
        <v>0</v>
      </c>
      <c r="H53" s="14">
        <v>4.5</v>
      </c>
      <c r="I53" s="14">
        <f t="shared" si="6"/>
        <v>4.5</v>
      </c>
      <c r="J53" s="14">
        <v>4.5</v>
      </c>
      <c r="K53" s="29">
        <f t="shared" si="7"/>
        <v>1</v>
      </c>
      <c r="L53" s="30">
        <f t="shared" si="8"/>
        <v>0</v>
      </c>
      <c r="M53" s="11"/>
    </row>
    <row r="54" s="3" customFormat="1" ht="19" customHeight="1" spans="1:13">
      <c r="A54" s="11"/>
      <c r="B54" s="11"/>
      <c r="C54" s="11"/>
      <c r="D54" s="11"/>
      <c r="E54" s="11" t="s">
        <v>17</v>
      </c>
      <c r="F54" s="18"/>
      <c r="G54" s="14">
        <f>SUM(G5:G53)</f>
        <v>12127.46</v>
      </c>
      <c r="H54" s="14">
        <f>SUM(H5:H53)</f>
        <v>21565.883935</v>
      </c>
      <c r="I54" s="14">
        <f>SUM(I5:I53)</f>
        <v>33693.343935</v>
      </c>
      <c r="J54" s="14">
        <f>SUM(J5:J53)</f>
        <v>27727.403697</v>
      </c>
      <c r="K54" s="29">
        <f t="shared" si="7"/>
        <v>0.822934160245143</v>
      </c>
      <c r="L54" s="30">
        <f t="shared" si="8"/>
        <v>5965.940238</v>
      </c>
      <c r="M54" s="11"/>
    </row>
  </sheetData>
  <mergeCells count="22">
    <mergeCell ref="A1:M1"/>
    <mergeCell ref="A2:D2"/>
    <mergeCell ref="G2:H2"/>
    <mergeCell ref="I2:J2"/>
    <mergeCell ref="K2:M2"/>
    <mergeCell ref="G3:I3"/>
    <mergeCell ref="A3:A4"/>
    <mergeCell ref="B3:B4"/>
    <mergeCell ref="C3:C4"/>
    <mergeCell ref="D3:D4"/>
    <mergeCell ref="D5:D53"/>
    <mergeCell ref="E3:E4"/>
    <mergeCell ref="F3:F4"/>
    <mergeCell ref="F5:F13"/>
    <mergeCell ref="F14:F17"/>
    <mergeCell ref="F18:F30"/>
    <mergeCell ref="F31:F43"/>
    <mergeCell ref="F45:F53"/>
    <mergeCell ref="J3:J4"/>
    <mergeCell ref="K3:K4"/>
    <mergeCell ref="L3:L4"/>
    <mergeCell ref="M3:M4"/>
  </mergeCells>
  <pageMargins left="0.751388888888889" right="0.554861111111111" top="0.409027777777778" bottom="0.409027777777778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附件1部门整体运行监控情况汇总表</vt:lpstr>
      <vt:lpstr>附件2项目绩效运行监控情况汇总表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越</cp:lastModifiedBy>
  <dcterms:created xsi:type="dcterms:W3CDTF">2022-01-13T09:26:00Z</dcterms:created>
  <dcterms:modified xsi:type="dcterms:W3CDTF">2025-02-17T02:59:25Z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2052-12.1.0.19302</vt:lpwstr>
  </property>
</Properties>
</file>