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4910" windowHeight="7815"/>
  </bookViews>
  <sheets>
    <sheet name="部门整体汇总表" sheetId="4" r:id="rId1"/>
    <sheet name="项目自评汇总表" sheetId="1" r:id="rId2"/>
  </sheets>
  <definedNames>
    <definedName name="_xlnm.Print_Titles" localSheetId="1">项目自评汇总表!$1:$4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" i="1" l="1"/>
  <c r="I56" i="1"/>
  <c r="G56" i="1"/>
  <c r="N55" i="1"/>
  <c r="I55" i="1"/>
  <c r="G55" i="1"/>
  <c r="N54" i="1"/>
  <c r="I54" i="1"/>
  <c r="G54" i="1"/>
  <c r="N53" i="1"/>
  <c r="I53" i="1"/>
  <c r="G53" i="1"/>
  <c r="N52" i="1"/>
  <c r="I52" i="1"/>
  <c r="G52" i="1"/>
  <c r="N51" i="1"/>
  <c r="I51" i="1"/>
  <c r="G51" i="1"/>
  <c r="N50" i="1"/>
  <c r="I50" i="1"/>
  <c r="G50" i="1"/>
  <c r="N49" i="1"/>
  <c r="I49" i="1"/>
  <c r="G49" i="1"/>
  <c r="N48" i="1"/>
  <c r="I48" i="1"/>
  <c r="G48" i="1"/>
  <c r="N47" i="1"/>
  <c r="I47" i="1"/>
  <c r="G47" i="1"/>
  <c r="N46" i="1"/>
  <c r="I46" i="1"/>
  <c r="G46" i="1"/>
  <c r="N45" i="1"/>
  <c r="I45" i="1"/>
  <c r="G45" i="1"/>
  <c r="N44" i="1"/>
  <c r="I44" i="1"/>
  <c r="G44" i="1"/>
  <c r="N43" i="1"/>
  <c r="I43" i="1"/>
  <c r="G43" i="1"/>
  <c r="N42" i="1"/>
  <c r="I42" i="1"/>
  <c r="G42" i="1"/>
  <c r="N41" i="1"/>
  <c r="I41" i="1"/>
  <c r="G41" i="1"/>
  <c r="N40" i="1"/>
  <c r="I40" i="1"/>
  <c r="G40" i="1"/>
  <c r="N39" i="1"/>
  <c r="I39" i="1"/>
  <c r="G39" i="1"/>
  <c r="N38" i="1"/>
  <c r="I38" i="1"/>
  <c r="G38" i="1"/>
  <c r="N37" i="1"/>
  <c r="I37" i="1"/>
  <c r="G37" i="1"/>
  <c r="N36" i="1"/>
  <c r="I36" i="1"/>
  <c r="G36" i="1"/>
  <c r="N35" i="1"/>
  <c r="I35" i="1"/>
  <c r="G35" i="1"/>
  <c r="N34" i="1"/>
  <c r="G34" i="1"/>
  <c r="N33" i="1"/>
  <c r="I33" i="1"/>
  <c r="G33" i="1"/>
  <c r="N32" i="1"/>
  <c r="I32" i="1"/>
  <c r="N31" i="1"/>
  <c r="I31" i="1"/>
  <c r="G31" i="1"/>
  <c r="N30" i="1"/>
  <c r="I30" i="1"/>
  <c r="G30" i="1"/>
  <c r="N29" i="1"/>
  <c r="I29" i="1"/>
  <c r="G29" i="1"/>
  <c r="N28" i="1"/>
  <c r="I28" i="1"/>
  <c r="G28" i="1"/>
  <c r="N27" i="1"/>
  <c r="I27" i="1"/>
  <c r="G27" i="1"/>
  <c r="N26" i="1"/>
  <c r="I26" i="1"/>
  <c r="G26" i="1"/>
  <c r="N25" i="1"/>
  <c r="I25" i="1"/>
  <c r="G25" i="1"/>
  <c r="N24" i="1"/>
  <c r="I24" i="1"/>
  <c r="G24" i="1"/>
  <c r="N23" i="1"/>
  <c r="I23" i="1"/>
  <c r="G23" i="1"/>
  <c r="N22" i="1"/>
  <c r="I22" i="1"/>
  <c r="G22" i="1"/>
  <c r="N21" i="1"/>
  <c r="I21" i="1"/>
  <c r="G21" i="1"/>
  <c r="N20" i="1"/>
  <c r="I20" i="1"/>
  <c r="G20" i="1"/>
  <c r="N19" i="1"/>
  <c r="I19" i="1"/>
  <c r="G19" i="1"/>
  <c r="N18" i="1"/>
  <c r="I18" i="1"/>
  <c r="G18" i="1"/>
  <c r="N17" i="1"/>
  <c r="I17" i="1"/>
  <c r="G17" i="1"/>
  <c r="N16" i="1"/>
  <c r="I16" i="1"/>
  <c r="G16" i="1"/>
  <c r="N15" i="1"/>
  <c r="I15" i="1"/>
  <c r="G15" i="1"/>
  <c r="N14" i="1"/>
  <c r="I14" i="1"/>
  <c r="G14" i="1"/>
  <c r="N13" i="1"/>
  <c r="I13" i="1"/>
  <c r="G13" i="1"/>
  <c r="N12" i="1"/>
  <c r="I12" i="1"/>
  <c r="G12" i="1"/>
  <c r="N11" i="1"/>
  <c r="I11" i="1"/>
  <c r="G11" i="1"/>
  <c r="N10" i="1"/>
  <c r="I10" i="1"/>
  <c r="G10" i="1"/>
  <c r="N9" i="1"/>
  <c r="I9" i="1"/>
  <c r="G9" i="1"/>
  <c r="N8" i="1"/>
  <c r="I8" i="1"/>
  <c r="G8" i="1"/>
  <c r="N7" i="1"/>
  <c r="I7" i="1"/>
  <c r="G7" i="1"/>
  <c r="N6" i="1"/>
  <c r="I6" i="1"/>
  <c r="G6" i="1"/>
  <c r="N5" i="1"/>
  <c r="I5" i="1"/>
  <c r="G5" i="1"/>
</calcChain>
</file>

<file path=xl/sharedStrings.xml><?xml version="1.0" encoding="utf-8"?>
<sst xmlns="http://schemas.openxmlformats.org/spreadsheetml/2006/main" count="158" uniqueCount="90">
  <si>
    <t>2024年度东西湖区农业农村局整体自评汇总表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</si>
  <si>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</si>
  <si>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</si>
  <si>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</si>
  <si>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</si>
  <si>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</si>
  <si>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</si>
  <si>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</si>
  <si>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</si>
  <si>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</si>
  <si>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</si>
  <si>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</si>
  <si>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</si>
  <si>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</si>
  <si>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</si>
  <si>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</si>
  <si>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</si>
  <si>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</si>
  <si>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</si>
  <si>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</si>
  <si>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</si>
  <si>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</si>
  <si>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</si>
  <si>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044001</t>
  </si>
  <si>
    <t>农业农村局</t>
  </si>
  <si>
    <t>部门整体</t>
  </si>
  <si>
    <t>2024年度东西湖区农业农村局部门项目绩效自评情况汇总表</t>
  </si>
  <si>
    <t>项目自评得分</t>
  </si>
  <si>
    <t>成本指标（  分）</t>
  </si>
  <si>
    <t>产出指标（  分）</t>
  </si>
  <si>
    <t>效益指标
（  分）</t>
  </si>
  <si>
    <t>满意度指标
（  分）</t>
  </si>
  <si>
    <t>履职所需辅助性事务</t>
  </si>
  <si>
    <t>办公室</t>
  </si>
  <si>
    <t>政府购买服务人员经费</t>
  </si>
  <si>
    <t>政策性农业保险区级配套补贴</t>
  </si>
  <si>
    <t>政策性农业保险保费市级补贴</t>
  </si>
  <si>
    <t>项目管理费</t>
  </si>
  <si>
    <t>农投集团项目经费</t>
  </si>
  <si>
    <t>改制企业处级干部困难补助</t>
  </si>
  <si>
    <t>农业科技创新条件能力建设</t>
  </si>
  <si>
    <t>高素质农民培训</t>
  </si>
  <si>
    <t>2023年高素质农民培训</t>
  </si>
  <si>
    <t>农田建设补助资金</t>
  </si>
  <si>
    <t>农村管理科</t>
  </si>
  <si>
    <t>对口帮扶经费</t>
  </si>
  <si>
    <t>高标准农田建设省级补助</t>
  </si>
  <si>
    <t>2023年高标准农田改造提升</t>
  </si>
  <si>
    <t>第三次土壤普查</t>
  </si>
  <si>
    <t>农业发展项目经费</t>
  </si>
  <si>
    <t>农业发展科</t>
  </si>
  <si>
    <t>综合管理项目经费</t>
  </si>
  <si>
    <t>2022年蜂业质量提升</t>
  </si>
  <si>
    <t>2022年菜茶标准园建设示范</t>
  </si>
  <si>
    <t>2022年省级财政衔接推进乡村振兴补助资金（蔬菜产业发展）</t>
  </si>
  <si>
    <t>2023年农药包装废弃物回收</t>
  </si>
  <si>
    <t>2023年废旧农膜回收</t>
  </si>
  <si>
    <t>农业标准化生产示范</t>
  </si>
  <si>
    <t>动物疫病防控</t>
  </si>
  <si>
    <t>2023年受污染耕安全利用</t>
  </si>
  <si>
    <t>2024年养殖池塘改造及尾水治理</t>
  </si>
  <si>
    <t>2023年中央和省级动物防疫补助经费</t>
  </si>
  <si>
    <t>乡村振兴经费</t>
  </si>
  <si>
    <t>规划与产业科</t>
  </si>
  <si>
    <t>市级都市田园综合体创建</t>
  </si>
  <si>
    <t>2023年农产品加工</t>
  </si>
  <si>
    <t>市级示范合作社</t>
  </si>
  <si>
    <t>2023年农机购置补贴</t>
  </si>
  <si>
    <t>2022年农机购置补贴</t>
  </si>
  <si>
    <t>2024年农机购置补贴</t>
  </si>
  <si>
    <t>2022年全程机械化+综合家事</t>
  </si>
  <si>
    <t>南美白对虾水产保供养殖基地建设</t>
  </si>
  <si>
    <t>2023年农产品仓储保鲜冷链物流项目款</t>
  </si>
  <si>
    <t>2023年程机械化+综合农事</t>
  </si>
  <si>
    <t>万亩现代渔业保供基地建设项目</t>
  </si>
  <si>
    <t>2023年菜夫人农业产业链扶持资金</t>
  </si>
  <si>
    <t>农业机构报废更新</t>
  </si>
  <si>
    <t>五小农田水利及基础设施利息</t>
  </si>
  <si>
    <t>农业执法监管</t>
  </si>
  <si>
    <t>执法大队</t>
  </si>
  <si>
    <t>农业技术推广服务</t>
  </si>
  <si>
    <t>推广中心</t>
  </si>
  <si>
    <t>2022年化肥减量增及三新技术配套集成推广</t>
  </si>
  <si>
    <t>2023年有机肥示范推广</t>
  </si>
  <si>
    <t>2023年油菜轮作试点项目补贴</t>
  </si>
  <si>
    <t>2023年基层农技推广体系改革与建设</t>
  </si>
  <si>
    <t>2022年省级优势特产业发展项目</t>
  </si>
  <si>
    <t>2023年长江名优经济鱼类养殖试验与示范推广</t>
  </si>
  <si>
    <t>2023年化肥减量增资</t>
  </si>
  <si>
    <t xml:space="preserve">2024年中央投资高标准农田建设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</si>
</sst>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22"/>
      <color theme="1"/>
      <name val="方正小标宋简体"/>
      <family val="4"/>
      <charset val="134"/>
    </font>
    <font>
      <sz val="22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10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176" fontId="8" fillId="0" borderId="0" xfId="0" applyNumberFormat="1" applyFont="1" applyFill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workbookViewId="0">
      <selection activeCell="K19" sqref="K19"/>
    </sheetView>
  </sheetViews>
  <sheetFormatPr defaultColWidth="9" defaultRowHeight="13.5"/>
  <cols>
    <col min="1" max="1" width="7" customWidth="1"/>
    <col min="3" max="3" width="10.875" customWidth="1"/>
    <col min="5" max="5" width="12.375" customWidth="1"/>
    <col min="6" max="6" width="9.375"/>
    <col min="7" max="7" width="14.5" customWidth="1"/>
    <col min="8" max="8" width="11.125" customWidth="1"/>
    <col min="9" max="9" width="10.875" customWidth="1"/>
    <col min="17" max="17" width="11.875" customWidth="1"/>
  </cols>
  <sheetData>
    <row r="1" spans="1:17" ht="39.7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1" customHeight="1">
      <c r="A2" t="s">
        <v>1</v>
      </c>
      <c r="F2" t="s">
        <v>2</v>
      </c>
      <c r="Q2" t="s">
        <v>3</v>
      </c>
    </row>
    <row r="3" spans="1:17" s="26" customFormat="1" ht="30.95" customHeight="1">
      <c r="A3" s="35" t="s">
        <v>4</v>
      </c>
      <c r="B3" s="35" t="s">
        <v>5</v>
      </c>
      <c r="C3" s="35" t="s">
        <v>6</v>
      </c>
      <c r="D3" s="35" t="s">
        <v>7</v>
      </c>
      <c r="E3" s="37" t="s">
        <v>8</v>
      </c>
      <c r="F3" s="32" t="s">
        <v>9</v>
      </c>
      <c r="G3" s="33"/>
      <c r="H3" s="34"/>
      <c r="I3" s="37" t="s">
        <v>10</v>
      </c>
      <c r="J3" s="35" t="s">
        <v>11</v>
      </c>
      <c r="K3" s="32" t="s">
        <v>12</v>
      </c>
      <c r="L3" s="33"/>
      <c r="M3" s="33"/>
      <c r="N3" s="33"/>
      <c r="O3" s="33"/>
      <c r="P3" s="34"/>
      <c r="Q3" s="37" t="s">
        <v>13</v>
      </c>
    </row>
    <row r="4" spans="1:17" s="26" customFormat="1" ht="40.5">
      <c r="A4" s="36"/>
      <c r="B4" s="36"/>
      <c r="C4" s="36"/>
      <c r="D4" s="36"/>
      <c r="E4" s="38"/>
      <c r="F4" s="27" t="s">
        <v>14</v>
      </c>
      <c r="G4" s="27" t="s">
        <v>15</v>
      </c>
      <c r="H4" s="28" t="s">
        <v>16</v>
      </c>
      <c r="I4" s="38"/>
      <c r="J4" s="36"/>
      <c r="K4" s="27" t="s">
        <v>17</v>
      </c>
      <c r="L4" s="27" t="s">
        <v>18</v>
      </c>
      <c r="M4" s="27" t="s">
        <v>19</v>
      </c>
      <c r="N4" s="27" t="s">
        <v>20</v>
      </c>
      <c r="O4" s="27" t="s">
        <v>21</v>
      </c>
      <c r="P4" s="28" t="s">
        <v>22</v>
      </c>
      <c r="Q4" s="38"/>
    </row>
    <row r="5" spans="1:17" s="26" customFormat="1" ht="36.950000000000003" customHeight="1">
      <c r="A5" s="28">
        <v>1</v>
      </c>
      <c r="B5" s="30" t="s">
        <v>23</v>
      </c>
      <c r="C5" s="28" t="s">
        <v>24</v>
      </c>
      <c r="D5" s="28" t="s">
        <v>25</v>
      </c>
      <c r="E5" s="28" t="s">
        <v>24</v>
      </c>
      <c r="F5" s="28">
        <v>14711.36</v>
      </c>
      <c r="G5" s="28">
        <v>22246.65</v>
      </c>
      <c r="H5" s="28">
        <v>36958.01</v>
      </c>
      <c r="I5" s="28">
        <v>30572.67</v>
      </c>
      <c r="J5" s="29">
        <v>0.82720000000000005</v>
      </c>
      <c r="K5" s="28">
        <v>16.54</v>
      </c>
      <c r="L5" s="28">
        <v>20</v>
      </c>
      <c r="M5" s="28">
        <v>20</v>
      </c>
      <c r="N5" s="28">
        <v>30</v>
      </c>
      <c r="O5" s="28">
        <v>10</v>
      </c>
      <c r="P5" s="28">
        <v>96.54</v>
      </c>
      <c r="Q5" s="28"/>
    </row>
  </sheetData>
  <mergeCells count="11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honeticPr fontId="12" type="noConversion"/>
  <pageMargins left="0.7" right="0.7" top="0.75" bottom="0.75" header="0.3" footer="0.3"/>
  <pageSetup paperSize="9"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opLeftCell="A18" workbookViewId="0">
      <pane xSplit="3" topLeftCell="D1" activePane="topRight" state="frozen"/>
      <selection activeCell="G16" sqref="G16"/>
      <selection pane="topRight" activeCell="T28" sqref="T28"/>
    </sheetView>
  </sheetViews>
  <sheetFormatPr defaultColWidth="9" defaultRowHeight="13.5"/>
  <cols>
    <col min="1" max="1" width="3.75" customWidth="1"/>
    <col min="2" max="2" width="9.75" customWidth="1"/>
    <col min="3" max="3" width="21.625" style="5" customWidth="1"/>
    <col min="4" max="4" width="9" style="5"/>
    <col min="5" max="8" width="12.625" style="5" customWidth="1"/>
    <col min="9" max="9" width="9" style="6" customWidth="1"/>
    <col min="10" max="12" width="9" style="7" customWidth="1"/>
    <col min="13" max="13" width="11.375" style="7" customWidth="1"/>
    <col min="14" max="14" width="9" style="8" customWidth="1"/>
    <col min="15" max="15" width="19.25" style="9" customWidth="1"/>
  </cols>
  <sheetData>
    <row r="1" spans="1:15" ht="41.1" customHeight="1">
      <c r="A1" s="45" t="s">
        <v>26</v>
      </c>
      <c r="B1" s="45"/>
      <c r="C1" s="46"/>
      <c r="D1" s="46"/>
      <c r="E1" s="46"/>
      <c r="F1" s="46"/>
      <c r="G1" s="46"/>
      <c r="H1" s="46"/>
      <c r="I1" s="47"/>
      <c r="J1" s="46"/>
      <c r="K1" s="46"/>
      <c r="L1" s="46"/>
      <c r="M1" s="46"/>
      <c r="N1" s="47"/>
      <c r="O1" s="48"/>
    </row>
    <row r="2" spans="1:15" s="1" customFormat="1" ht="24.95" customHeight="1">
      <c r="A2" s="49" t="s">
        <v>1</v>
      </c>
      <c r="B2" s="49"/>
      <c r="C2" s="10"/>
      <c r="D2" s="10"/>
      <c r="E2" s="50" t="s">
        <v>2</v>
      </c>
      <c r="F2" s="50"/>
      <c r="G2" s="10"/>
      <c r="H2" s="10"/>
      <c r="I2" s="23"/>
      <c r="J2" s="10"/>
      <c r="K2" s="10"/>
      <c r="L2" s="10"/>
      <c r="M2" s="10"/>
      <c r="N2" s="23"/>
      <c r="O2" s="10" t="s">
        <v>3</v>
      </c>
    </row>
    <row r="3" spans="1:15" s="2" customFormat="1" ht="18.95" customHeight="1">
      <c r="A3" s="55" t="s">
        <v>4</v>
      </c>
      <c r="B3" s="55" t="s">
        <v>6</v>
      </c>
      <c r="C3" s="57" t="s">
        <v>7</v>
      </c>
      <c r="D3" s="57" t="s">
        <v>8</v>
      </c>
      <c r="E3" s="51" t="s">
        <v>9</v>
      </c>
      <c r="F3" s="51"/>
      <c r="G3" s="51"/>
      <c r="H3" s="57" t="s">
        <v>10</v>
      </c>
      <c r="I3" s="52" t="s">
        <v>27</v>
      </c>
      <c r="J3" s="53"/>
      <c r="K3" s="53"/>
      <c r="L3" s="53"/>
      <c r="M3" s="53"/>
      <c r="N3" s="54"/>
      <c r="O3" s="57" t="s">
        <v>13</v>
      </c>
    </row>
    <row r="4" spans="1:15" s="2" customFormat="1" ht="30" customHeight="1">
      <c r="A4" s="56"/>
      <c r="B4" s="56"/>
      <c r="C4" s="58"/>
      <c r="D4" s="58"/>
      <c r="E4" s="12" t="s">
        <v>14</v>
      </c>
      <c r="F4" s="12" t="s">
        <v>15</v>
      </c>
      <c r="G4" s="12" t="s">
        <v>16</v>
      </c>
      <c r="H4" s="58"/>
      <c r="I4" s="24" t="s">
        <v>17</v>
      </c>
      <c r="J4" s="11" t="s">
        <v>28</v>
      </c>
      <c r="K4" s="11" t="s">
        <v>29</v>
      </c>
      <c r="L4" s="11" t="s">
        <v>30</v>
      </c>
      <c r="M4" s="11" t="s">
        <v>31</v>
      </c>
      <c r="N4" s="24" t="s">
        <v>22</v>
      </c>
      <c r="O4" s="58"/>
    </row>
    <row r="5" spans="1:15" s="3" customFormat="1" ht="20.100000000000001" customHeight="1">
      <c r="A5" s="13">
        <v>1</v>
      </c>
      <c r="B5" s="13" t="s">
        <v>24</v>
      </c>
      <c r="C5" s="14" t="s">
        <v>32</v>
      </c>
      <c r="D5" s="39" t="s">
        <v>33</v>
      </c>
      <c r="E5" s="15">
        <v>1944200</v>
      </c>
      <c r="F5" s="15"/>
      <c r="G5" s="16">
        <f>E5+F5</f>
        <v>1944200</v>
      </c>
      <c r="H5" s="15">
        <v>953741.1</v>
      </c>
      <c r="I5" s="15">
        <f>H5/G5*20</f>
        <v>9.8111418578335599</v>
      </c>
      <c r="J5" s="19"/>
      <c r="K5" s="19">
        <v>40</v>
      </c>
      <c r="L5" s="19">
        <v>30</v>
      </c>
      <c r="M5" s="19">
        <v>10</v>
      </c>
      <c r="N5" s="15">
        <f>SUM(I5:M5)</f>
        <v>89.811141857833505</v>
      </c>
      <c r="O5" s="19"/>
    </row>
    <row r="6" spans="1:15" s="3" customFormat="1" ht="20.100000000000001" customHeight="1">
      <c r="A6" s="13">
        <v>2</v>
      </c>
      <c r="B6" s="13" t="s">
        <v>24</v>
      </c>
      <c r="C6" s="14" t="s">
        <v>34</v>
      </c>
      <c r="D6" s="39"/>
      <c r="E6" s="15">
        <v>696200</v>
      </c>
      <c r="F6" s="15"/>
      <c r="G6" s="16">
        <f t="shared" ref="G6:G31" si="0">E6+F6</f>
        <v>696200</v>
      </c>
      <c r="H6" s="15">
        <v>624290.87</v>
      </c>
      <c r="I6" s="15">
        <f t="shared" ref="I6:I44" si="1">H6/G6*20</f>
        <v>17.934239299051999</v>
      </c>
      <c r="J6" s="19"/>
      <c r="K6" s="19">
        <v>70</v>
      </c>
      <c r="L6" s="19"/>
      <c r="M6" s="19">
        <v>10</v>
      </c>
      <c r="N6" s="15">
        <f t="shared" ref="N6:N44" si="2">SUM(I6:M6)</f>
        <v>97.934239299051995</v>
      </c>
      <c r="O6" s="19"/>
    </row>
    <row r="7" spans="1:15" s="3" customFormat="1" ht="20.100000000000001" customHeight="1">
      <c r="A7" s="13">
        <v>3</v>
      </c>
      <c r="B7" s="13" t="s">
        <v>24</v>
      </c>
      <c r="C7" s="14" t="s">
        <v>35</v>
      </c>
      <c r="D7" s="39"/>
      <c r="E7" s="15">
        <v>20000000</v>
      </c>
      <c r="F7" s="15"/>
      <c r="G7" s="16">
        <f t="shared" si="0"/>
        <v>20000000</v>
      </c>
      <c r="H7" s="15">
        <v>11553121.060000001</v>
      </c>
      <c r="I7" s="15">
        <f t="shared" si="1"/>
        <v>11.55312106</v>
      </c>
      <c r="J7" s="19">
        <v>20</v>
      </c>
      <c r="K7" s="19">
        <v>20</v>
      </c>
      <c r="L7" s="19">
        <v>30</v>
      </c>
      <c r="M7" s="19">
        <v>10</v>
      </c>
      <c r="N7" s="15">
        <f t="shared" si="2"/>
        <v>91.553121059999995</v>
      </c>
      <c r="O7" s="19"/>
    </row>
    <row r="8" spans="1:15" s="3" customFormat="1" ht="20.100000000000001" customHeight="1">
      <c r="A8" s="13">
        <v>4</v>
      </c>
      <c r="B8" s="13" t="s">
        <v>24</v>
      </c>
      <c r="C8" s="14" t="s">
        <v>36</v>
      </c>
      <c r="D8" s="39"/>
      <c r="E8" s="15"/>
      <c r="F8" s="15">
        <v>8682584.0099999998</v>
      </c>
      <c r="G8" s="16">
        <f t="shared" si="0"/>
        <v>8682584.0099999998</v>
      </c>
      <c r="H8" s="15">
        <v>8682584.0099999998</v>
      </c>
      <c r="I8" s="15">
        <f t="shared" si="1"/>
        <v>20</v>
      </c>
      <c r="J8" s="19">
        <v>20</v>
      </c>
      <c r="K8" s="19">
        <v>20</v>
      </c>
      <c r="L8" s="19">
        <v>30</v>
      </c>
      <c r="M8" s="19">
        <v>10</v>
      </c>
      <c r="N8" s="15">
        <f t="shared" si="2"/>
        <v>100</v>
      </c>
      <c r="O8" s="19"/>
    </row>
    <row r="9" spans="1:15" s="3" customFormat="1" ht="20.100000000000001" customHeight="1">
      <c r="A9" s="13">
        <v>5</v>
      </c>
      <c r="B9" s="13" t="s">
        <v>24</v>
      </c>
      <c r="C9" s="17" t="s">
        <v>37</v>
      </c>
      <c r="D9" s="39"/>
      <c r="E9" s="15">
        <v>2350000</v>
      </c>
      <c r="F9" s="15"/>
      <c r="G9" s="16">
        <f t="shared" si="0"/>
        <v>2350000</v>
      </c>
      <c r="H9" s="15">
        <v>506710</v>
      </c>
      <c r="I9" s="15">
        <f t="shared" si="1"/>
        <v>4.3124255319148901</v>
      </c>
      <c r="J9" s="19"/>
      <c r="K9" s="19">
        <v>40</v>
      </c>
      <c r="L9" s="19">
        <v>30</v>
      </c>
      <c r="M9" s="19">
        <v>10</v>
      </c>
      <c r="N9" s="15">
        <f t="shared" si="2"/>
        <v>84.312425531914897</v>
      </c>
      <c r="O9" s="19"/>
    </row>
    <row r="10" spans="1:15" s="3" customFormat="1" ht="20.100000000000001" customHeight="1">
      <c r="A10" s="13">
        <v>6</v>
      </c>
      <c r="B10" s="13" t="s">
        <v>24</v>
      </c>
      <c r="C10" s="17" t="s">
        <v>38</v>
      </c>
      <c r="D10" s="39"/>
      <c r="E10" s="15">
        <v>40920000</v>
      </c>
      <c r="F10" s="15">
        <v>1928249.65</v>
      </c>
      <c r="G10" s="16">
        <f t="shared" si="0"/>
        <v>42848249.649999999</v>
      </c>
      <c r="H10" s="15">
        <v>21428249.649999999</v>
      </c>
      <c r="I10" s="15">
        <f t="shared" si="1"/>
        <v>10.0019253178525</v>
      </c>
      <c r="J10" s="19"/>
      <c r="K10" s="19">
        <v>38.53</v>
      </c>
      <c r="L10" s="19">
        <v>30</v>
      </c>
      <c r="M10" s="19">
        <v>10</v>
      </c>
      <c r="N10" s="15">
        <f t="shared" si="2"/>
        <v>88.531925317852497</v>
      </c>
      <c r="O10" s="19"/>
    </row>
    <row r="11" spans="1:15" s="3" customFormat="1" ht="20.100000000000001" customHeight="1">
      <c r="A11" s="13">
        <v>7</v>
      </c>
      <c r="B11" s="13" t="s">
        <v>24</v>
      </c>
      <c r="C11" s="17" t="s">
        <v>39</v>
      </c>
      <c r="D11" s="39"/>
      <c r="E11" s="15"/>
      <c r="F11" s="15">
        <v>86266.67</v>
      </c>
      <c r="G11" s="16">
        <f t="shared" si="0"/>
        <v>86266.67</v>
      </c>
      <c r="H11" s="15">
        <v>86266.67</v>
      </c>
      <c r="I11" s="15">
        <f t="shared" si="1"/>
        <v>20</v>
      </c>
      <c r="J11" s="19"/>
      <c r="K11" s="19">
        <v>65</v>
      </c>
      <c r="L11" s="19"/>
      <c r="M11" s="19">
        <v>10</v>
      </c>
      <c r="N11" s="15">
        <f t="shared" si="2"/>
        <v>95</v>
      </c>
      <c r="O11" s="19"/>
    </row>
    <row r="12" spans="1:15" s="3" customFormat="1" ht="20.100000000000001" customHeight="1">
      <c r="A12" s="13">
        <v>8</v>
      </c>
      <c r="B12" s="13" t="s">
        <v>24</v>
      </c>
      <c r="C12" s="17" t="s">
        <v>40</v>
      </c>
      <c r="D12" s="39"/>
      <c r="E12" s="15"/>
      <c r="F12" s="15">
        <v>2980000</v>
      </c>
      <c r="G12" s="16">
        <f t="shared" si="0"/>
        <v>2980000</v>
      </c>
      <c r="H12" s="15">
        <v>2980000</v>
      </c>
      <c r="I12" s="15">
        <f t="shared" si="1"/>
        <v>20</v>
      </c>
      <c r="J12" s="19"/>
      <c r="K12" s="19">
        <v>40</v>
      </c>
      <c r="L12" s="19">
        <v>30</v>
      </c>
      <c r="M12" s="19">
        <v>10</v>
      </c>
      <c r="N12" s="15">
        <f t="shared" si="2"/>
        <v>100</v>
      </c>
      <c r="O12" s="19"/>
    </row>
    <row r="13" spans="1:15" s="3" customFormat="1" ht="20.100000000000001" customHeight="1">
      <c r="A13" s="13">
        <v>9</v>
      </c>
      <c r="B13" s="13" t="s">
        <v>24</v>
      </c>
      <c r="C13" s="17" t="s">
        <v>41</v>
      </c>
      <c r="D13" s="39"/>
      <c r="E13" s="15"/>
      <c r="F13" s="15">
        <v>1330000</v>
      </c>
      <c r="G13" s="16">
        <f t="shared" si="0"/>
        <v>1330000</v>
      </c>
      <c r="H13" s="15">
        <v>1330000</v>
      </c>
      <c r="I13" s="15">
        <f t="shared" si="1"/>
        <v>20</v>
      </c>
      <c r="J13" s="19"/>
      <c r="K13" s="19">
        <v>40</v>
      </c>
      <c r="L13" s="19">
        <v>30</v>
      </c>
      <c r="M13" s="19">
        <v>10</v>
      </c>
      <c r="N13" s="15">
        <f t="shared" si="2"/>
        <v>100</v>
      </c>
      <c r="O13" s="19"/>
    </row>
    <row r="14" spans="1:15" s="3" customFormat="1" ht="20.100000000000001" customHeight="1">
      <c r="A14" s="13">
        <v>10</v>
      </c>
      <c r="B14" s="13" t="s">
        <v>24</v>
      </c>
      <c r="C14" s="17" t="s">
        <v>42</v>
      </c>
      <c r="D14" s="39"/>
      <c r="E14" s="15"/>
      <c r="F14" s="15">
        <v>3500000</v>
      </c>
      <c r="G14" s="16">
        <f t="shared" si="0"/>
        <v>3500000</v>
      </c>
      <c r="H14" s="15">
        <v>3500000</v>
      </c>
      <c r="I14" s="15">
        <f t="shared" si="1"/>
        <v>20</v>
      </c>
      <c r="J14" s="19"/>
      <c r="K14" s="19">
        <v>40</v>
      </c>
      <c r="L14" s="19">
        <v>30</v>
      </c>
      <c r="M14" s="19">
        <v>10</v>
      </c>
      <c r="N14" s="15">
        <f t="shared" si="2"/>
        <v>100</v>
      </c>
      <c r="O14" s="19"/>
    </row>
    <row r="15" spans="1:15" s="3" customFormat="1" ht="20.100000000000001" customHeight="1">
      <c r="A15" s="13">
        <v>11</v>
      </c>
      <c r="B15" s="13" t="s">
        <v>24</v>
      </c>
      <c r="C15" s="18" t="s">
        <v>43</v>
      </c>
      <c r="D15" s="40" t="s">
        <v>44</v>
      </c>
      <c r="E15" s="20">
        <v>11940000</v>
      </c>
      <c r="F15" s="15"/>
      <c r="G15" s="16">
        <f t="shared" si="0"/>
        <v>11940000</v>
      </c>
      <c r="H15" s="15">
        <v>11701227.310000001</v>
      </c>
      <c r="I15" s="15">
        <f t="shared" si="1"/>
        <v>19.600045745393601</v>
      </c>
      <c r="J15" s="19"/>
      <c r="K15" s="19">
        <v>40</v>
      </c>
      <c r="L15" s="19">
        <v>30</v>
      </c>
      <c r="M15" s="19">
        <v>10</v>
      </c>
      <c r="N15" s="15">
        <f t="shared" si="2"/>
        <v>99.600045745393601</v>
      </c>
      <c r="O15" s="19"/>
    </row>
    <row r="16" spans="1:15" s="3" customFormat="1" ht="20.100000000000001" customHeight="1">
      <c r="A16" s="13">
        <v>12</v>
      </c>
      <c r="B16" s="13" t="s">
        <v>24</v>
      </c>
      <c r="C16" s="21" t="s">
        <v>45</v>
      </c>
      <c r="D16" s="40"/>
      <c r="E16" s="20">
        <v>5510000</v>
      </c>
      <c r="F16" s="15">
        <v>10000000</v>
      </c>
      <c r="G16" s="16">
        <f t="shared" si="0"/>
        <v>15510000</v>
      </c>
      <c r="H16" s="15">
        <v>15510000</v>
      </c>
      <c r="I16" s="15">
        <f t="shared" si="1"/>
        <v>20</v>
      </c>
      <c r="J16" s="19"/>
      <c r="K16" s="19">
        <v>40</v>
      </c>
      <c r="L16" s="19">
        <v>30</v>
      </c>
      <c r="M16" s="19">
        <v>10</v>
      </c>
      <c r="N16" s="15">
        <f t="shared" si="2"/>
        <v>100</v>
      </c>
      <c r="O16" s="19"/>
    </row>
    <row r="17" spans="1:15" s="3" customFormat="1" ht="20.100000000000001" customHeight="1">
      <c r="A17" s="13">
        <v>13</v>
      </c>
      <c r="B17" s="13" t="s">
        <v>24</v>
      </c>
      <c r="C17" s="18" t="s">
        <v>46</v>
      </c>
      <c r="D17" s="40"/>
      <c r="E17" s="20"/>
      <c r="F17" s="15">
        <v>431300</v>
      </c>
      <c r="G17" s="16">
        <f t="shared" si="0"/>
        <v>431300</v>
      </c>
      <c r="H17" s="15">
        <v>431300</v>
      </c>
      <c r="I17" s="15">
        <f t="shared" si="1"/>
        <v>20</v>
      </c>
      <c r="J17" s="19"/>
      <c r="K17" s="19">
        <v>40</v>
      </c>
      <c r="L17" s="19">
        <v>30</v>
      </c>
      <c r="M17" s="19">
        <v>10</v>
      </c>
      <c r="N17" s="15">
        <f t="shared" si="2"/>
        <v>100</v>
      </c>
      <c r="O17" s="19"/>
    </row>
    <row r="18" spans="1:15" s="3" customFormat="1" ht="20.100000000000001" customHeight="1">
      <c r="A18" s="13">
        <v>14</v>
      </c>
      <c r="B18" s="13" t="s">
        <v>24</v>
      </c>
      <c r="C18" s="18" t="s">
        <v>89</v>
      </c>
      <c r="D18" s="40"/>
      <c r="E18" s="20"/>
      <c r="F18" s="15">
        <v>9600000</v>
      </c>
      <c r="G18" s="16">
        <f t="shared" si="0"/>
        <v>9600000</v>
      </c>
      <c r="H18" s="15">
        <v>9600000</v>
      </c>
      <c r="I18" s="15">
        <f t="shared" si="1"/>
        <v>20</v>
      </c>
      <c r="J18" s="19"/>
      <c r="K18" s="19">
        <v>40</v>
      </c>
      <c r="L18" s="19">
        <v>30</v>
      </c>
      <c r="M18" s="19">
        <v>10</v>
      </c>
      <c r="N18" s="15">
        <f t="shared" si="2"/>
        <v>100</v>
      </c>
      <c r="O18" s="19"/>
    </row>
    <row r="19" spans="1:15" s="3" customFormat="1" ht="20.100000000000001" customHeight="1">
      <c r="A19" s="13">
        <v>15</v>
      </c>
      <c r="B19" s="13" t="s">
        <v>24</v>
      </c>
      <c r="C19" s="18" t="s">
        <v>47</v>
      </c>
      <c r="D19" s="40"/>
      <c r="E19" s="20"/>
      <c r="F19" s="15">
        <v>2443800</v>
      </c>
      <c r="G19" s="16">
        <f t="shared" si="0"/>
        <v>2443800</v>
      </c>
      <c r="H19" s="15">
        <v>2443800</v>
      </c>
      <c r="I19" s="15">
        <f t="shared" si="1"/>
        <v>20</v>
      </c>
      <c r="J19" s="19"/>
      <c r="K19" s="19">
        <v>40</v>
      </c>
      <c r="L19" s="19">
        <v>30</v>
      </c>
      <c r="M19" s="19">
        <v>10</v>
      </c>
      <c r="N19" s="15">
        <f t="shared" si="2"/>
        <v>100</v>
      </c>
      <c r="O19" s="19"/>
    </row>
    <row r="20" spans="1:15" s="3" customFormat="1" ht="20.100000000000001" customHeight="1">
      <c r="A20" s="13">
        <v>16</v>
      </c>
      <c r="B20" s="13" t="s">
        <v>24</v>
      </c>
      <c r="C20" s="18" t="s">
        <v>48</v>
      </c>
      <c r="D20" s="40"/>
      <c r="E20" s="20"/>
      <c r="F20" s="15">
        <v>2610312</v>
      </c>
      <c r="G20" s="16">
        <f t="shared" si="0"/>
        <v>2610312</v>
      </c>
      <c r="H20" s="15">
        <v>2610312</v>
      </c>
      <c r="I20" s="15">
        <f t="shared" si="1"/>
        <v>20</v>
      </c>
      <c r="J20" s="19">
        <v>20</v>
      </c>
      <c r="K20" s="19">
        <v>20</v>
      </c>
      <c r="L20" s="19">
        <v>30</v>
      </c>
      <c r="M20" s="19">
        <v>10</v>
      </c>
      <c r="N20" s="15">
        <f t="shared" si="2"/>
        <v>100</v>
      </c>
      <c r="O20" s="19"/>
    </row>
    <row r="21" spans="1:15" s="3" customFormat="1" ht="20.100000000000001" customHeight="1">
      <c r="A21" s="13">
        <v>17</v>
      </c>
      <c r="B21" s="13" t="s">
        <v>24</v>
      </c>
      <c r="C21" s="17" t="s">
        <v>49</v>
      </c>
      <c r="D21" s="39" t="s">
        <v>50</v>
      </c>
      <c r="E21" s="15">
        <v>8694200</v>
      </c>
      <c r="F21" s="15"/>
      <c r="G21" s="16">
        <f t="shared" si="0"/>
        <v>8694200</v>
      </c>
      <c r="H21" s="15">
        <v>4663693.25</v>
      </c>
      <c r="I21" s="15">
        <f t="shared" si="1"/>
        <v>10.728286098778501</v>
      </c>
      <c r="J21" s="19"/>
      <c r="K21" s="19">
        <v>40</v>
      </c>
      <c r="L21" s="19">
        <v>30</v>
      </c>
      <c r="M21" s="19">
        <v>10</v>
      </c>
      <c r="N21" s="15">
        <f t="shared" si="2"/>
        <v>90.728286098778497</v>
      </c>
      <c r="O21" s="19"/>
    </row>
    <row r="22" spans="1:15" s="3" customFormat="1" ht="20.100000000000001" customHeight="1">
      <c r="A22" s="13">
        <v>18</v>
      </c>
      <c r="B22" s="13" t="s">
        <v>24</v>
      </c>
      <c r="C22" s="17" t="s">
        <v>51</v>
      </c>
      <c r="D22" s="39"/>
      <c r="E22" s="15">
        <v>680000</v>
      </c>
      <c r="F22" s="15"/>
      <c r="G22" s="16">
        <f t="shared" si="0"/>
        <v>680000</v>
      </c>
      <c r="H22" s="15">
        <v>676890</v>
      </c>
      <c r="I22" s="15">
        <f t="shared" si="1"/>
        <v>19.9085294117647</v>
      </c>
      <c r="J22" s="19"/>
      <c r="K22" s="19">
        <v>40</v>
      </c>
      <c r="L22" s="19">
        <v>30</v>
      </c>
      <c r="M22" s="19">
        <v>10</v>
      </c>
      <c r="N22" s="15">
        <f t="shared" si="2"/>
        <v>99.908529411764704</v>
      </c>
      <c r="O22" s="19"/>
    </row>
    <row r="23" spans="1:15" s="3" customFormat="1" ht="20.100000000000001" customHeight="1">
      <c r="A23" s="13">
        <v>19</v>
      </c>
      <c r="B23" s="13" t="s">
        <v>24</v>
      </c>
      <c r="C23" s="17" t="s">
        <v>52</v>
      </c>
      <c r="D23" s="39"/>
      <c r="E23" s="15"/>
      <c r="F23" s="15">
        <v>1370900</v>
      </c>
      <c r="G23" s="16">
        <f t="shared" si="0"/>
        <v>1370900</v>
      </c>
      <c r="H23" s="15">
        <v>1370900</v>
      </c>
      <c r="I23" s="15">
        <f t="shared" si="1"/>
        <v>20</v>
      </c>
      <c r="J23" s="19"/>
      <c r="K23" s="19">
        <v>36</v>
      </c>
      <c r="L23" s="19">
        <v>30</v>
      </c>
      <c r="M23" s="19">
        <v>10</v>
      </c>
      <c r="N23" s="15">
        <f t="shared" si="2"/>
        <v>96</v>
      </c>
      <c r="O23" s="19"/>
    </row>
    <row r="24" spans="1:15" s="3" customFormat="1" ht="20.100000000000001" customHeight="1">
      <c r="A24" s="13">
        <v>20</v>
      </c>
      <c r="B24" s="13" t="s">
        <v>24</v>
      </c>
      <c r="C24" s="17" t="s">
        <v>53</v>
      </c>
      <c r="D24" s="39"/>
      <c r="E24" s="15"/>
      <c r="F24" s="15">
        <v>681890.89</v>
      </c>
      <c r="G24" s="16">
        <f t="shared" si="0"/>
        <v>681890.89</v>
      </c>
      <c r="H24" s="15">
        <v>681890.89</v>
      </c>
      <c r="I24" s="15">
        <f t="shared" si="1"/>
        <v>20</v>
      </c>
      <c r="J24" s="19">
        <v>20</v>
      </c>
      <c r="K24" s="19">
        <v>16</v>
      </c>
      <c r="L24" s="19">
        <v>30</v>
      </c>
      <c r="M24" s="19">
        <v>10</v>
      </c>
      <c r="N24" s="15">
        <f t="shared" si="2"/>
        <v>96</v>
      </c>
      <c r="O24" s="19"/>
    </row>
    <row r="25" spans="1:15" s="3" customFormat="1" ht="24" customHeight="1">
      <c r="A25" s="13">
        <v>21</v>
      </c>
      <c r="B25" s="13" t="s">
        <v>24</v>
      </c>
      <c r="C25" s="17" t="s">
        <v>54</v>
      </c>
      <c r="D25" s="39"/>
      <c r="E25" s="15"/>
      <c r="F25" s="15">
        <v>300000</v>
      </c>
      <c r="G25" s="16">
        <f t="shared" si="0"/>
        <v>300000</v>
      </c>
      <c r="H25" s="15">
        <v>300000</v>
      </c>
      <c r="I25" s="15">
        <f t="shared" si="1"/>
        <v>20</v>
      </c>
      <c r="J25" s="19"/>
      <c r="K25" s="19">
        <v>40</v>
      </c>
      <c r="L25" s="19">
        <v>30</v>
      </c>
      <c r="M25" s="19">
        <v>10</v>
      </c>
      <c r="N25" s="15">
        <f t="shared" si="2"/>
        <v>100</v>
      </c>
      <c r="O25" s="19"/>
    </row>
    <row r="26" spans="1:15" s="3" customFormat="1" ht="20.100000000000001" customHeight="1">
      <c r="A26" s="13">
        <v>22</v>
      </c>
      <c r="B26" s="13" t="s">
        <v>24</v>
      </c>
      <c r="C26" s="17" t="s">
        <v>55</v>
      </c>
      <c r="D26" s="39"/>
      <c r="E26" s="15"/>
      <c r="F26" s="15">
        <v>300000</v>
      </c>
      <c r="G26" s="16">
        <f t="shared" si="0"/>
        <v>300000</v>
      </c>
      <c r="H26" s="15">
        <v>300000</v>
      </c>
      <c r="I26" s="15">
        <f t="shared" si="1"/>
        <v>20</v>
      </c>
      <c r="J26" s="19">
        <v>20</v>
      </c>
      <c r="K26" s="19">
        <v>20</v>
      </c>
      <c r="L26" s="19">
        <v>30</v>
      </c>
      <c r="M26" s="19">
        <v>10</v>
      </c>
      <c r="N26" s="15">
        <f t="shared" si="2"/>
        <v>100</v>
      </c>
      <c r="O26" s="19"/>
    </row>
    <row r="27" spans="1:15" s="3" customFormat="1" ht="20.100000000000001" customHeight="1">
      <c r="A27" s="13">
        <v>23</v>
      </c>
      <c r="B27" s="13" t="s">
        <v>24</v>
      </c>
      <c r="C27" s="17" t="s">
        <v>56</v>
      </c>
      <c r="D27" s="39"/>
      <c r="E27" s="15"/>
      <c r="F27" s="15">
        <v>154420</v>
      </c>
      <c r="G27" s="16">
        <f t="shared" si="0"/>
        <v>154420</v>
      </c>
      <c r="H27" s="15">
        <v>154420</v>
      </c>
      <c r="I27" s="15">
        <f t="shared" si="1"/>
        <v>20</v>
      </c>
      <c r="J27" s="19">
        <v>20</v>
      </c>
      <c r="K27" s="19">
        <v>20</v>
      </c>
      <c r="L27" s="19">
        <v>30</v>
      </c>
      <c r="M27" s="19">
        <v>10</v>
      </c>
      <c r="N27" s="15">
        <f t="shared" si="2"/>
        <v>100</v>
      </c>
      <c r="O27" s="19"/>
    </row>
    <row r="28" spans="1:15" s="3" customFormat="1" ht="20.100000000000001" customHeight="1">
      <c r="A28" s="13">
        <v>24</v>
      </c>
      <c r="B28" s="13" t="s">
        <v>24</v>
      </c>
      <c r="C28" s="17" t="s">
        <v>57</v>
      </c>
      <c r="D28" s="39"/>
      <c r="E28" s="15"/>
      <c r="F28" s="15">
        <v>300000</v>
      </c>
      <c r="G28" s="16">
        <f t="shared" si="0"/>
        <v>300000</v>
      </c>
      <c r="H28" s="15">
        <v>300000</v>
      </c>
      <c r="I28" s="15">
        <f t="shared" si="1"/>
        <v>20</v>
      </c>
      <c r="J28" s="19">
        <v>20</v>
      </c>
      <c r="K28" s="19">
        <v>20</v>
      </c>
      <c r="L28" s="19">
        <v>30</v>
      </c>
      <c r="M28" s="19">
        <v>10</v>
      </c>
      <c r="N28" s="15">
        <f t="shared" si="2"/>
        <v>100</v>
      </c>
      <c r="O28" s="19"/>
    </row>
    <row r="29" spans="1:15" s="3" customFormat="1" ht="20.100000000000001" customHeight="1">
      <c r="A29" s="13">
        <v>25</v>
      </c>
      <c r="B29" s="13" t="s">
        <v>24</v>
      </c>
      <c r="C29" s="17" t="s">
        <v>58</v>
      </c>
      <c r="D29" s="39"/>
      <c r="E29" s="15"/>
      <c r="F29" s="15">
        <v>398600</v>
      </c>
      <c r="G29" s="16">
        <f t="shared" si="0"/>
        <v>398600</v>
      </c>
      <c r="H29" s="15">
        <v>398600</v>
      </c>
      <c r="I29" s="15">
        <f t="shared" si="1"/>
        <v>20</v>
      </c>
      <c r="J29" s="19">
        <v>20</v>
      </c>
      <c r="K29" s="19">
        <v>20</v>
      </c>
      <c r="L29" s="19">
        <v>30</v>
      </c>
      <c r="M29" s="19">
        <v>10</v>
      </c>
      <c r="N29" s="15">
        <f t="shared" si="2"/>
        <v>100</v>
      </c>
      <c r="O29" s="19"/>
    </row>
    <row r="30" spans="1:15" s="3" customFormat="1" ht="20.100000000000001" customHeight="1">
      <c r="A30" s="13">
        <v>26</v>
      </c>
      <c r="B30" s="13" t="s">
        <v>24</v>
      </c>
      <c r="C30" s="17" t="s">
        <v>59</v>
      </c>
      <c r="D30" s="39"/>
      <c r="E30" s="15"/>
      <c r="F30" s="15">
        <v>686100</v>
      </c>
      <c r="G30" s="16">
        <f t="shared" si="0"/>
        <v>686100</v>
      </c>
      <c r="H30" s="15">
        <v>686100</v>
      </c>
      <c r="I30" s="15">
        <f t="shared" si="1"/>
        <v>20</v>
      </c>
      <c r="J30" s="19">
        <v>20</v>
      </c>
      <c r="K30" s="19">
        <v>20</v>
      </c>
      <c r="L30" s="19">
        <v>30</v>
      </c>
      <c r="M30" s="19">
        <v>10</v>
      </c>
      <c r="N30" s="15">
        <f t="shared" si="2"/>
        <v>100</v>
      </c>
      <c r="O30" s="19"/>
    </row>
    <row r="31" spans="1:15" s="3" customFormat="1" ht="20.100000000000001" customHeight="1">
      <c r="A31" s="13">
        <v>27</v>
      </c>
      <c r="B31" s="13" t="s">
        <v>24</v>
      </c>
      <c r="C31" s="17" t="s">
        <v>60</v>
      </c>
      <c r="D31" s="39"/>
      <c r="E31" s="15"/>
      <c r="F31" s="15">
        <v>1840000</v>
      </c>
      <c r="G31" s="16">
        <f t="shared" si="0"/>
        <v>1840000</v>
      </c>
      <c r="H31" s="15">
        <v>1840000</v>
      </c>
      <c r="I31" s="15">
        <f t="shared" si="1"/>
        <v>20</v>
      </c>
      <c r="J31" s="19">
        <v>20</v>
      </c>
      <c r="K31" s="19">
        <v>20</v>
      </c>
      <c r="L31" s="19">
        <v>30</v>
      </c>
      <c r="M31" s="19">
        <v>10</v>
      </c>
      <c r="N31" s="15">
        <f t="shared" si="2"/>
        <v>100</v>
      </c>
      <c r="O31" s="19"/>
    </row>
    <row r="32" spans="1:15" s="4" customFormat="1" ht="20.100000000000001" customHeight="1">
      <c r="A32" s="13">
        <v>28</v>
      </c>
      <c r="B32" s="13" t="s">
        <v>24</v>
      </c>
      <c r="C32" s="19" t="s">
        <v>61</v>
      </c>
      <c r="D32" s="41"/>
      <c r="E32" s="15"/>
      <c r="F32" s="15">
        <v>146195</v>
      </c>
      <c r="G32" s="19">
        <v>146195</v>
      </c>
      <c r="H32" s="15">
        <v>146195</v>
      </c>
      <c r="I32" s="15">
        <f t="shared" si="1"/>
        <v>20</v>
      </c>
      <c r="J32" s="25">
        <v>20</v>
      </c>
      <c r="K32" s="25">
        <v>20</v>
      </c>
      <c r="L32" s="25">
        <v>30</v>
      </c>
      <c r="M32" s="25">
        <v>10</v>
      </c>
      <c r="N32" s="15">
        <f t="shared" si="2"/>
        <v>100</v>
      </c>
      <c r="O32" s="22"/>
    </row>
    <row r="33" spans="1:15" s="3" customFormat="1" ht="20.100000000000001" customHeight="1">
      <c r="A33" s="13">
        <v>29</v>
      </c>
      <c r="B33" s="13" t="s">
        <v>24</v>
      </c>
      <c r="C33" s="17" t="s">
        <v>62</v>
      </c>
      <c r="D33" s="39" t="s">
        <v>63</v>
      </c>
      <c r="E33" s="15">
        <v>6800000</v>
      </c>
      <c r="F33" s="15"/>
      <c r="G33" s="16">
        <f t="shared" ref="G33:G44" si="3">E33+F33</f>
        <v>6800000</v>
      </c>
      <c r="H33" s="15">
        <v>382004.25</v>
      </c>
      <c r="I33" s="15">
        <f t="shared" si="1"/>
        <v>1.1235419117647101</v>
      </c>
      <c r="J33" s="19"/>
      <c r="K33" s="19">
        <v>40</v>
      </c>
      <c r="L33" s="19">
        <v>30</v>
      </c>
      <c r="M33" s="19">
        <v>10</v>
      </c>
      <c r="N33" s="15">
        <f t="shared" si="2"/>
        <v>81.123541911764704</v>
      </c>
      <c r="O33" s="19"/>
    </row>
    <row r="34" spans="1:15" s="3" customFormat="1" ht="20.100000000000001" customHeight="1">
      <c r="A34" s="13">
        <v>30</v>
      </c>
      <c r="B34" s="13" t="s">
        <v>24</v>
      </c>
      <c r="C34" s="17" t="s">
        <v>64</v>
      </c>
      <c r="D34" s="39"/>
      <c r="E34" s="15">
        <v>14500000</v>
      </c>
      <c r="F34" s="15">
        <v>-12500000</v>
      </c>
      <c r="G34" s="16">
        <f t="shared" si="3"/>
        <v>2000000</v>
      </c>
      <c r="H34" s="15">
        <v>669732.66</v>
      </c>
      <c r="I34" s="15">
        <v>18.170000000000002</v>
      </c>
      <c r="J34" s="19">
        <v>17</v>
      </c>
      <c r="K34" s="19">
        <v>20</v>
      </c>
      <c r="L34" s="19">
        <v>30</v>
      </c>
      <c r="M34" s="19">
        <v>10</v>
      </c>
      <c r="N34" s="15">
        <f t="shared" si="2"/>
        <v>95.17</v>
      </c>
      <c r="O34" s="19"/>
    </row>
    <row r="35" spans="1:15" s="3" customFormat="1" ht="20.100000000000001" customHeight="1">
      <c r="A35" s="13">
        <v>31</v>
      </c>
      <c r="B35" s="13" t="s">
        <v>24</v>
      </c>
      <c r="C35" s="17" t="s">
        <v>65</v>
      </c>
      <c r="D35" s="39"/>
      <c r="E35" s="15"/>
      <c r="F35" s="15">
        <v>24016084.109999999</v>
      </c>
      <c r="G35" s="16">
        <f t="shared" si="3"/>
        <v>24016084.109999999</v>
      </c>
      <c r="H35" s="15">
        <v>24016084.109999999</v>
      </c>
      <c r="I35" s="15">
        <f t="shared" si="1"/>
        <v>20</v>
      </c>
      <c r="J35" s="19"/>
      <c r="K35" s="19">
        <v>40</v>
      </c>
      <c r="L35" s="19">
        <v>30</v>
      </c>
      <c r="M35" s="19">
        <v>10</v>
      </c>
      <c r="N35" s="15">
        <f t="shared" si="2"/>
        <v>100</v>
      </c>
      <c r="O35" s="19"/>
    </row>
    <row r="36" spans="1:15" s="3" customFormat="1" ht="20.100000000000001" customHeight="1">
      <c r="A36" s="13">
        <v>32</v>
      </c>
      <c r="B36" s="13" t="s">
        <v>24</v>
      </c>
      <c r="C36" s="17" t="s">
        <v>66</v>
      </c>
      <c r="D36" s="39"/>
      <c r="E36" s="15"/>
      <c r="F36" s="15">
        <v>132934.23000000001</v>
      </c>
      <c r="G36" s="16">
        <f t="shared" si="3"/>
        <v>132934.23000000001</v>
      </c>
      <c r="H36" s="15">
        <v>132934.23000000001</v>
      </c>
      <c r="I36" s="15">
        <f t="shared" si="1"/>
        <v>20</v>
      </c>
      <c r="J36" s="19">
        <v>20</v>
      </c>
      <c r="K36" s="19">
        <v>20</v>
      </c>
      <c r="L36" s="19">
        <v>30</v>
      </c>
      <c r="M36" s="19">
        <v>10</v>
      </c>
      <c r="N36" s="15">
        <f t="shared" si="2"/>
        <v>100</v>
      </c>
      <c r="O36" s="19"/>
    </row>
    <row r="37" spans="1:15" s="3" customFormat="1" ht="20.100000000000001" customHeight="1">
      <c r="A37" s="13">
        <v>33</v>
      </c>
      <c r="B37" s="13" t="s">
        <v>24</v>
      </c>
      <c r="C37" s="17" t="s">
        <v>67</v>
      </c>
      <c r="D37" s="39"/>
      <c r="E37" s="15"/>
      <c r="F37" s="15">
        <v>830000</v>
      </c>
      <c r="G37" s="16">
        <f t="shared" si="3"/>
        <v>830000</v>
      </c>
      <c r="H37" s="15">
        <v>830000</v>
      </c>
      <c r="I37" s="15">
        <f t="shared" si="1"/>
        <v>20</v>
      </c>
      <c r="J37" s="19"/>
      <c r="K37" s="19">
        <v>40</v>
      </c>
      <c r="L37" s="19">
        <v>30</v>
      </c>
      <c r="M37" s="19">
        <v>10</v>
      </c>
      <c r="N37" s="15">
        <f t="shared" si="2"/>
        <v>100</v>
      </c>
      <c r="O37" s="19"/>
    </row>
    <row r="38" spans="1:15" s="3" customFormat="1" ht="20.100000000000001" customHeight="1">
      <c r="A38" s="13">
        <v>34</v>
      </c>
      <c r="B38" s="13" t="s">
        <v>24</v>
      </c>
      <c r="C38" s="17" t="s">
        <v>68</v>
      </c>
      <c r="D38" s="39"/>
      <c r="E38" s="15"/>
      <c r="F38" s="15">
        <v>294460</v>
      </c>
      <c r="G38" s="16">
        <f t="shared" si="3"/>
        <v>294460</v>
      </c>
      <c r="H38" s="15">
        <v>294460</v>
      </c>
      <c r="I38" s="15">
        <f t="shared" si="1"/>
        <v>20</v>
      </c>
      <c r="J38" s="19"/>
      <c r="K38" s="19">
        <v>40</v>
      </c>
      <c r="L38" s="19">
        <v>30</v>
      </c>
      <c r="M38" s="19">
        <v>10</v>
      </c>
      <c r="N38" s="15">
        <f t="shared" si="2"/>
        <v>100</v>
      </c>
      <c r="O38" s="19"/>
    </row>
    <row r="39" spans="1:15" s="4" customFormat="1" ht="20.100000000000001" customHeight="1">
      <c r="A39" s="13">
        <v>35</v>
      </c>
      <c r="B39" s="13" t="s">
        <v>24</v>
      </c>
      <c r="C39" s="17" t="s">
        <v>69</v>
      </c>
      <c r="D39" s="39"/>
      <c r="E39" s="15"/>
      <c r="F39" s="15">
        <v>653409.69999999995</v>
      </c>
      <c r="G39" s="16">
        <f t="shared" si="3"/>
        <v>653409.69999999995</v>
      </c>
      <c r="H39" s="15">
        <v>653409.69999999995</v>
      </c>
      <c r="I39" s="15">
        <f t="shared" si="1"/>
        <v>20</v>
      </c>
      <c r="J39" s="25"/>
      <c r="K39" s="25">
        <v>40</v>
      </c>
      <c r="L39" s="25">
        <v>30</v>
      </c>
      <c r="M39" s="25">
        <v>10</v>
      </c>
      <c r="N39" s="15">
        <f t="shared" si="2"/>
        <v>100</v>
      </c>
      <c r="O39" s="22"/>
    </row>
    <row r="40" spans="1:15" s="4" customFormat="1" ht="20.100000000000001" customHeight="1">
      <c r="A40" s="13">
        <v>36</v>
      </c>
      <c r="B40" s="13" t="s">
        <v>24</v>
      </c>
      <c r="C40" s="17" t="s">
        <v>70</v>
      </c>
      <c r="D40" s="39"/>
      <c r="E40" s="15"/>
      <c r="F40" s="15">
        <v>600000</v>
      </c>
      <c r="G40" s="16">
        <f t="shared" si="3"/>
        <v>600000</v>
      </c>
      <c r="H40" s="15">
        <v>600000</v>
      </c>
      <c r="I40" s="15">
        <f t="shared" si="1"/>
        <v>20</v>
      </c>
      <c r="J40" s="25"/>
      <c r="K40" s="25">
        <v>35</v>
      </c>
      <c r="L40" s="25">
        <v>30</v>
      </c>
      <c r="M40" s="25">
        <v>10</v>
      </c>
      <c r="N40" s="15">
        <f t="shared" si="2"/>
        <v>95</v>
      </c>
      <c r="O40" s="22"/>
    </row>
    <row r="41" spans="1:15" s="4" customFormat="1" ht="20.100000000000001" customHeight="1">
      <c r="A41" s="13">
        <v>37</v>
      </c>
      <c r="B41" s="13" t="s">
        <v>24</v>
      </c>
      <c r="C41" s="17" t="s">
        <v>71</v>
      </c>
      <c r="D41" s="39"/>
      <c r="E41" s="15"/>
      <c r="F41" s="15">
        <v>2170000</v>
      </c>
      <c r="G41" s="16">
        <f t="shared" si="3"/>
        <v>2170000</v>
      </c>
      <c r="H41" s="15">
        <v>2170000</v>
      </c>
      <c r="I41" s="15">
        <f t="shared" si="1"/>
        <v>20</v>
      </c>
      <c r="J41" s="25">
        <v>20</v>
      </c>
      <c r="K41" s="25">
        <v>20</v>
      </c>
      <c r="L41" s="25">
        <v>26</v>
      </c>
      <c r="M41" s="25">
        <v>10</v>
      </c>
      <c r="N41" s="15">
        <f t="shared" si="2"/>
        <v>96</v>
      </c>
      <c r="O41" s="22"/>
    </row>
    <row r="42" spans="1:15" s="4" customFormat="1" ht="20.100000000000001" customHeight="1">
      <c r="A42" s="13">
        <v>38</v>
      </c>
      <c r="B42" s="13" t="s">
        <v>24</v>
      </c>
      <c r="C42" s="17" t="s">
        <v>72</v>
      </c>
      <c r="D42" s="39"/>
      <c r="E42" s="15"/>
      <c r="F42" s="15">
        <v>1721433.2</v>
      </c>
      <c r="G42" s="16">
        <f t="shared" si="3"/>
        <v>1721433.2</v>
      </c>
      <c r="H42" s="15">
        <v>1721433.2</v>
      </c>
      <c r="I42" s="15">
        <f t="shared" si="1"/>
        <v>20</v>
      </c>
      <c r="J42" s="25"/>
      <c r="K42" s="25">
        <v>33.299999999999997</v>
      </c>
      <c r="L42" s="25">
        <v>30</v>
      </c>
      <c r="M42" s="25">
        <v>10</v>
      </c>
      <c r="N42" s="15">
        <f t="shared" si="2"/>
        <v>93.3</v>
      </c>
      <c r="O42" s="22"/>
    </row>
    <row r="43" spans="1:15" s="4" customFormat="1" ht="20.100000000000001" customHeight="1">
      <c r="A43" s="13">
        <v>39</v>
      </c>
      <c r="B43" s="13" t="s">
        <v>24</v>
      </c>
      <c r="C43" s="17" t="s">
        <v>73</v>
      </c>
      <c r="D43" s="39"/>
      <c r="E43" s="15"/>
      <c r="F43" s="15">
        <v>600000</v>
      </c>
      <c r="G43" s="16">
        <f t="shared" si="3"/>
        <v>600000</v>
      </c>
      <c r="H43" s="15">
        <v>600000</v>
      </c>
      <c r="I43" s="15">
        <f t="shared" si="1"/>
        <v>20</v>
      </c>
      <c r="J43" s="25"/>
      <c r="K43" s="25">
        <v>40</v>
      </c>
      <c r="L43" s="25">
        <v>30</v>
      </c>
      <c r="M43" s="25">
        <v>10</v>
      </c>
      <c r="N43" s="15">
        <f t="shared" si="2"/>
        <v>100</v>
      </c>
      <c r="O43" s="22"/>
    </row>
    <row r="44" spans="1:15" s="4" customFormat="1" ht="20.100000000000001" customHeight="1">
      <c r="A44" s="13">
        <v>40</v>
      </c>
      <c r="B44" s="13" t="s">
        <v>24</v>
      </c>
      <c r="C44" s="17" t="s">
        <v>74</v>
      </c>
      <c r="D44" s="39"/>
      <c r="E44" s="15"/>
      <c r="F44" s="15">
        <v>130000000</v>
      </c>
      <c r="G44" s="16">
        <f t="shared" si="3"/>
        <v>130000000</v>
      </c>
      <c r="H44" s="15">
        <v>130000000</v>
      </c>
      <c r="I44" s="15">
        <f t="shared" si="1"/>
        <v>20</v>
      </c>
      <c r="J44" s="25"/>
      <c r="K44" s="25">
        <v>40</v>
      </c>
      <c r="L44" s="25">
        <v>30</v>
      </c>
      <c r="M44" s="25">
        <v>20</v>
      </c>
      <c r="N44" s="15">
        <f t="shared" si="2"/>
        <v>110</v>
      </c>
      <c r="O44" s="22"/>
    </row>
    <row r="45" spans="1:15" s="4" customFormat="1" ht="20.100000000000001" customHeight="1">
      <c r="A45" s="13">
        <v>41</v>
      </c>
      <c r="B45" s="13" t="s">
        <v>24</v>
      </c>
      <c r="C45" s="17" t="s">
        <v>75</v>
      </c>
      <c r="D45" s="39"/>
      <c r="E45" s="15"/>
      <c r="F45" s="15">
        <v>500000</v>
      </c>
      <c r="G45" s="16">
        <f t="shared" ref="G45:G56" si="4">E45+F45</f>
        <v>500000</v>
      </c>
      <c r="H45" s="15">
        <v>500000</v>
      </c>
      <c r="I45" s="15">
        <f t="shared" ref="I45:I56" si="5">H45/G45*20</f>
        <v>20</v>
      </c>
      <c r="J45" s="25"/>
      <c r="K45" s="25">
        <v>40</v>
      </c>
      <c r="L45" s="25">
        <v>30</v>
      </c>
      <c r="M45" s="25">
        <v>10</v>
      </c>
      <c r="N45" s="15">
        <f t="shared" ref="N45:N56" si="6">SUM(I45:M45)</f>
        <v>100</v>
      </c>
      <c r="O45" s="22"/>
    </row>
    <row r="46" spans="1:15" s="4" customFormat="1" ht="20.100000000000001" customHeight="1">
      <c r="A46" s="13">
        <v>42</v>
      </c>
      <c r="B46" s="13" t="s">
        <v>24</v>
      </c>
      <c r="C46" s="17" t="s">
        <v>76</v>
      </c>
      <c r="D46" s="39"/>
      <c r="E46" s="15"/>
      <c r="F46" s="15">
        <v>300000</v>
      </c>
      <c r="G46" s="16">
        <f t="shared" si="4"/>
        <v>300000</v>
      </c>
      <c r="H46" s="15">
        <v>300000</v>
      </c>
      <c r="I46" s="15">
        <f t="shared" si="5"/>
        <v>20</v>
      </c>
      <c r="J46" s="25"/>
      <c r="K46" s="25">
        <v>40</v>
      </c>
      <c r="L46" s="25">
        <v>30</v>
      </c>
      <c r="M46" s="25">
        <v>10</v>
      </c>
      <c r="N46" s="15">
        <f t="shared" si="6"/>
        <v>100</v>
      </c>
      <c r="O46" s="22"/>
    </row>
    <row r="47" spans="1:15" s="4" customFormat="1" ht="20.100000000000001" customHeight="1">
      <c r="A47" s="13">
        <v>43</v>
      </c>
      <c r="B47" s="13" t="s">
        <v>24</v>
      </c>
      <c r="C47" s="17" t="s">
        <v>77</v>
      </c>
      <c r="D47" s="41"/>
      <c r="E47" s="15"/>
      <c r="F47" s="15">
        <v>2155607.79</v>
      </c>
      <c r="G47" s="16">
        <f t="shared" si="4"/>
        <v>2155607.79</v>
      </c>
      <c r="H47" s="15">
        <v>2155607.79</v>
      </c>
      <c r="I47" s="15">
        <f t="shared" si="5"/>
        <v>20</v>
      </c>
      <c r="J47" s="25"/>
      <c r="K47" s="25">
        <v>30</v>
      </c>
      <c r="L47" s="25">
        <v>30</v>
      </c>
      <c r="M47" s="25">
        <v>20</v>
      </c>
      <c r="N47" s="15">
        <f t="shared" si="6"/>
        <v>100</v>
      </c>
      <c r="O47" s="22"/>
    </row>
    <row r="48" spans="1:15" s="4" customFormat="1" ht="20.100000000000001" customHeight="1">
      <c r="A48" s="13">
        <v>44</v>
      </c>
      <c r="B48" s="13" t="s">
        <v>24</v>
      </c>
      <c r="C48" s="17" t="s">
        <v>78</v>
      </c>
      <c r="D48" s="22" t="s">
        <v>79</v>
      </c>
      <c r="E48" s="15">
        <v>6720000</v>
      </c>
      <c r="F48" s="15"/>
      <c r="G48" s="16">
        <f t="shared" si="4"/>
        <v>6720000</v>
      </c>
      <c r="H48" s="15">
        <v>4432787.12</v>
      </c>
      <c r="I48" s="15">
        <f t="shared" si="5"/>
        <v>13.1928188095238</v>
      </c>
      <c r="J48" s="25"/>
      <c r="K48" s="25">
        <v>40</v>
      </c>
      <c r="L48" s="25">
        <v>30</v>
      </c>
      <c r="M48" s="25">
        <v>10</v>
      </c>
      <c r="N48" s="15">
        <f t="shared" si="6"/>
        <v>93.1928188095238</v>
      </c>
      <c r="O48" s="22"/>
    </row>
    <row r="49" spans="1:15" s="4" customFormat="1" ht="20.100000000000001" customHeight="1">
      <c r="A49" s="13">
        <v>45</v>
      </c>
      <c r="B49" s="13" t="s">
        <v>24</v>
      </c>
      <c r="C49" s="17" t="s">
        <v>80</v>
      </c>
      <c r="D49" s="42" t="s">
        <v>81</v>
      </c>
      <c r="E49" s="15">
        <v>520000</v>
      </c>
      <c r="F49" s="19"/>
      <c r="G49" s="19">
        <f t="shared" si="4"/>
        <v>520000</v>
      </c>
      <c r="H49" s="19">
        <v>441000</v>
      </c>
      <c r="I49" s="15">
        <f t="shared" si="5"/>
        <v>16.961538461538499</v>
      </c>
      <c r="J49" s="25">
        <v>20</v>
      </c>
      <c r="K49" s="25">
        <v>20</v>
      </c>
      <c r="L49" s="25">
        <v>30</v>
      </c>
      <c r="M49" s="25">
        <v>10</v>
      </c>
      <c r="N49" s="15">
        <f t="shared" si="6"/>
        <v>96.961538461538495</v>
      </c>
      <c r="O49" s="22"/>
    </row>
    <row r="50" spans="1:15" s="4" customFormat="1" ht="20.100000000000001" customHeight="1">
      <c r="A50" s="13">
        <v>46</v>
      </c>
      <c r="B50" s="13" t="s">
        <v>24</v>
      </c>
      <c r="C50" s="19" t="s">
        <v>82</v>
      </c>
      <c r="D50" s="43"/>
      <c r="E50" s="15"/>
      <c r="F50" s="15">
        <v>310000</v>
      </c>
      <c r="G50" s="19">
        <f t="shared" si="4"/>
        <v>310000</v>
      </c>
      <c r="H50" s="15">
        <v>310000</v>
      </c>
      <c r="I50" s="15">
        <f t="shared" si="5"/>
        <v>20</v>
      </c>
      <c r="J50" s="25">
        <v>20</v>
      </c>
      <c r="K50" s="25">
        <v>20</v>
      </c>
      <c r="L50" s="25">
        <v>30</v>
      </c>
      <c r="M50" s="25">
        <v>10</v>
      </c>
      <c r="N50" s="15">
        <f t="shared" si="6"/>
        <v>100</v>
      </c>
      <c r="O50" s="22"/>
    </row>
    <row r="51" spans="1:15" s="4" customFormat="1" ht="20.100000000000001" customHeight="1">
      <c r="A51" s="13">
        <v>47</v>
      </c>
      <c r="B51" s="13" t="s">
        <v>24</v>
      </c>
      <c r="C51" s="19" t="s">
        <v>83</v>
      </c>
      <c r="D51" s="43"/>
      <c r="E51" s="15"/>
      <c r="F51" s="15">
        <v>380000</v>
      </c>
      <c r="G51" s="19">
        <f t="shared" si="4"/>
        <v>380000</v>
      </c>
      <c r="H51" s="15">
        <v>380000</v>
      </c>
      <c r="I51" s="15">
        <f t="shared" si="5"/>
        <v>20</v>
      </c>
      <c r="J51" s="25">
        <v>20</v>
      </c>
      <c r="K51" s="25">
        <v>20</v>
      </c>
      <c r="L51" s="25">
        <v>30</v>
      </c>
      <c r="M51" s="25">
        <v>10</v>
      </c>
      <c r="N51" s="15">
        <f t="shared" si="6"/>
        <v>100</v>
      </c>
      <c r="O51" s="22"/>
    </row>
    <row r="52" spans="1:15" s="4" customFormat="1" ht="20.100000000000001" customHeight="1">
      <c r="A52" s="13">
        <v>48</v>
      </c>
      <c r="B52" s="13" t="s">
        <v>24</v>
      </c>
      <c r="C52" s="19" t="s">
        <v>84</v>
      </c>
      <c r="D52" s="43"/>
      <c r="E52" s="15"/>
      <c r="F52" s="15">
        <v>300000</v>
      </c>
      <c r="G52" s="19">
        <f t="shared" si="4"/>
        <v>300000</v>
      </c>
      <c r="H52" s="15">
        <v>300000</v>
      </c>
      <c r="I52" s="15">
        <f t="shared" si="5"/>
        <v>20</v>
      </c>
      <c r="J52" s="25">
        <v>20</v>
      </c>
      <c r="K52" s="25">
        <v>20</v>
      </c>
      <c r="L52" s="25">
        <v>30</v>
      </c>
      <c r="M52" s="25">
        <v>10</v>
      </c>
      <c r="N52" s="15">
        <f t="shared" si="6"/>
        <v>100</v>
      </c>
      <c r="O52" s="22"/>
    </row>
    <row r="53" spans="1:15" s="4" customFormat="1" ht="20.100000000000001" customHeight="1">
      <c r="A53" s="13">
        <v>49</v>
      </c>
      <c r="B53" s="13" t="s">
        <v>24</v>
      </c>
      <c r="C53" s="19" t="s">
        <v>85</v>
      </c>
      <c r="D53" s="43"/>
      <c r="E53" s="15"/>
      <c r="F53" s="15">
        <v>179290</v>
      </c>
      <c r="G53" s="19">
        <f t="shared" si="4"/>
        <v>179290</v>
      </c>
      <c r="H53" s="15">
        <v>179290</v>
      </c>
      <c r="I53" s="15">
        <f t="shared" si="5"/>
        <v>20</v>
      </c>
      <c r="J53" s="25">
        <v>20</v>
      </c>
      <c r="K53" s="25">
        <v>20</v>
      </c>
      <c r="L53" s="25">
        <v>30</v>
      </c>
      <c r="M53" s="25">
        <v>10</v>
      </c>
      <c r="N53" s="15">
        <f t="shared" si="6"/>
        <v>100</v>
      </c>
      <c r="O53" s="22"/>
    </row>
    <row r="54" spans="1:15" s="4" customFormat="1" ht="20.100000000000001" customHeight="1">
      <c r="A54" s="13">
        <v>50</v>
      </c>
      <c r="B54" s="13" t="s">
        <v>24</v>
      </c>
      <c r="C54" s="19" t="s">
        <v>86</v>
      </c>
      <c r="D54" s="43"/>
      <c r="E54" s="15"/>
      <c r="F54" s="15">
        <v>400000</v>
      </c>
      <c r="G54" s="19">
        <f t="shared" si="4"/>
        <v>400000</v>
      </c>
      <c r="H54" s="15">
        <v>400000</v>
      </c>
      <c r="I54" s="15">
        <f t="shared" si="5"/>
        <v>20</v>
      </c>
      <c r="J54" s="25"/>
      <c r="K54" s="25">
        <v>40</v>
      </c>
      <c r="L54" s="25">
        <v>30</v>
      </c>
      <c r="M54" s="25">
        <v>10</v>
      </c>
      <c r="N54" s="15">
        <f t="shared" si="6"/>
        <v>100</v>
      </c>
      <c r="O54" s="22"/>
    </row>
    <row r="55" spans="1:15" s="4" customFormat="1" ht="20.100000000000001" customHeight="1">
      <c r="A55" s="13">
        <v>51</v>
      </c>
      <c r="B55" s="13" t="s">
        <v>24</v>
      </c>
      <c r="C55" s="19" t="s">
        <v>87</v>
      </c>
      <c r="D55" s="43"/>
      <c r="E55" s="15"/>
      <c r="F55" s="15">
        <v>300000</v>
      </c>
      <c r="G55" s="19">
        <f t="shared" si="4"/>
        <v>300000</v>
      </c>
      <c r="H55" s="15">
        <v>300000</v>
      </c>
      <c r="I55" s="15">
        <f t="shared" si="5"/>
        <v>20</v>
      </c>
      <c r="J55" s="25">
        <v>20</v>
      </c>
      <c r="K55" s="25">
        <v>30</v>
      </c>
      <c r="L55" s="25">
        <v>20</v>
      </c>
      <c r="M55" s="25">
        <v>10</v>
      </c>
      <c r="N55" s="15">
        <f t="shared" si="6"/>
        <v>100</v>
      </c>
      <c r="O55" s="22"/>
    </row>
    <row r="56" spans="1:15" s="4" customFormat="1" ht="20.100000000000001" customHeight="1">
      <c r="A56" s="13">
        <v>52</v>
      </c>
      <c r="B56" s="13" t="s">
        <v>24</v>
      </c>
      <c r="C56" s="19" t="s">
        <v>88</v>
      </c>
      <c r="D56" s="44"/>
      <c r="E56" s="15"/>
      <c r="F56" s="15">
        <v>45000</v>
      </c>
      <c r="G56" s="19">
        <f t="shared" si="4"/>
        <v>45000</v>
      </c>
      <c r="H56" s="15">
        <v>45000</v>
      </c>
      <c r="I56" s="15">
        <f t="shared" si="5"/>
        <v>20</v>
      </c>
      <c r="J56" s="25">
        <v>20</v>
      </c>
      <c r="K56" s="25">
        <v>20</v>
      </c>
      <c r="L56" s="25">
        <v>30</v>
      </c>
      <c r="M56" s="25">
        <v>10</v>
      </c>
      <c r="N56" s="15">
        <f t="shared" si="6"/>
        <v>100</v>
      </c>
      <c r="O56" s="22"/>
    </row>
  </sheetData>
  <mergeCells count="16">
    <mergeCell ref="A1:O1"/>
    <mergeCell ref="A2:B2"/>
    <mergeCell ref="E2:F2"/>
    <mergeCell ref="E3:G3"/>
    <mergeCell ref="I3:N3"/>
    <mergeCell ref="A3:A4"/>
    <mergeCell ref="B3:B4"/>
    <mergeCell ref="C3:C4"/>
    <mergeCell ref="D3:D4"/>
    <mergeCell ref="H3:H4"/>
    <mergeCell ref="O3:O4"/>
    <mergeCell ref="D5:D14"/>
    <mergeCell ref="D15:D20"/>
    <mergeCell ref="D21:D32"/>
    <mergeCell ref="D33:D47"/>
    <mergeCell ref="D49:D56"/>
  </mergeCells>
  <phoneticPr fontId="12" type="noConversion"/>
  <pageMargins left="0.75138888888888899" right="0.75138888888888899" top="0.60624999999999996" bottom="0.60624999999999996" header="0.5" footer="0.5"/>
  <pageSetup paperSize="9" scale="7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部门整体汇总表</vt:lpstr>
      <vt:lpstr>项目自评汇总表</vt:lpstr>
      <vt:lpstr>项目自评汇总表!Print_Titles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2022-01-13T09:26:00Z</dcterms:created>
  <dcterms:modified xsi:type="dcterms:W3CDTF">2025-04-21T01:34:36Z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2052-12.1.0.20784</vt:lpwstr>
  </property>
</Properties>
</file>