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0745" windowHeight="9675"/>
  </bookViews>
  <sheets>
    <sheet r:id="rId1" name="部门整体统计表" sheetId="2"/>
    <sheet r:id="rId2" name="项目自评汇总表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<sst xmlns="http://schemas.openxmlformats.org/spreadsheetml/2006/main" count="151" uniqueCount="68">
  <si>
    <t>2023年度东西湖区整体自评统计表</t>
  </si>
  <si>
    <t>填表人：张天翼</t>
  </si>
  <si>
    <t>联系电话：83227056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</si>
  <si>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</si>
  <si>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</si>
  <si>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</si>
  <si>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</si>
  <si>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</si>
  <si>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</si>
  <si>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</si>
  <si>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</si>
  <si>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</si>
  <si>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</si>
  <si>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</si>
  <si>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</si>
  <si>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</si>
  <si>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</si>
  <si>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</si>
  <si>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</si>
  <si>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</si>
  <si>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</si>
  <si>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</si>
  <si>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</si>
  <si>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080001</t>
  </si>
  <si>
    <t>武汉市东西湖区市场监督管理局</t>
  </si>
  <si>
    <t>部门整体</t>
  </si>
  <si>
    <t>东西湖区市场监督管理局</t>
  </si>
  <si>
    <t>2023年度武汉市东西湖区项目绩效自评情况汇总表</t>
  </si>
  <si>
    <t>联系电话：</t>
  </si>
  <si>
    <t>总序号</t>
  </si>
  <si>
    <t>单位序号</t>
  </si>
  <si>
    <t>项目自评得分</t>
  </si>
  <si>
    <t>成本指标（20分）</t>
  </si>
  <si>
    <t>满意度指标
（10分）</t>
  </si>
  <si>
    <t>区市场局</t>
  </si>
  <si>
    <t>基层所运转</t>
  </si>
  <si>
    <t>办公室</t>
  </si>
  <si>
    <t>综合宣传费用</t>
  </si>
  <si>
    <t>食品科等</t>
  </si>
  <si>
    <t>机关事业单位党员教育培训经费</t>
  </si>
  <si>
    <t>价格监管经费</t>
  </si>
  <si>
    <t>知价科</t>
  </si>
  <si>
    <t>知识产权工作经费</t>
  </si>
  <si>
    <t>市场监督管理经费</t>
  </si>
  <si>
    <t>市场科</t>
  </si>
  <si>
    <t>药械与化妆品事务支出</t>
  </si>
  <si>
    <t>药械科</t>
  </si>
  <si>
    <t>执法办案费</t>
  </si>
  <si>
    <t>法规科</t>
  </si>
  <si>
    <t>网络设备运维费</t>
  </si>
  <si>
    <t>质量安全监管经费</t>
  </si>
  <si>
    <t>质量科</t>
  </si>
  <si>
    <t>食品安全监管工作经费</t>
  </si>
  <si>
    <t>食品科</t>
  </si>
  <si>
    <t>食品安全区巩固</t>
  </si>
  <si>
    <t>舵落口大市场整治专项资金</t>
  </si>
  <si>
    <t>药品不良反应监测工作经费</t>
  </si>
  <si>
    <t>2022年药品监管补助资金</t>
  </si>
  <si>
    <t>2023年药品监管补助资金</t>
  </si>
  <si>
    <t>行政执法经费　</t>
  </si>
  <si>
    <t>农贸市场视频监控系统尾款</t>
  </si>
  <si>
    <t>2022年度中央食品监管补助资金</t>
  </si>
  <si>
    <t>食用农产品快检经费</t>
  </si>
  <si>
    <t>政府购买服务支出</t>
  </si>
  <si>
    <t>罚没收入</t>
  </si>
  <si>
    <t>区委组织部拨返2021年和2022年离退休党支部党费</t>
  </si>
  <si>
    <t>退还王进误打款</t>
  </si>
  <si>
    <t>往来可用存量资金缴库</t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</si>
</sst>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.000000"/>
      <color theme="1"/>
      <name val="宋体"/>
      <charset val="134"/>
      <scheme val="minor"/>
    </font>
    <font>
      <sz val="12.000000"/>
      <color theme="1"/>
      <name val="宋体"/>
      <charset val="134"/>
    </font>
    <font>
      <sz val="11.000000"/>
      <color theme="1"/>
      <name val="黑体"/>
      <charset val="134"/>
    </font>
    <font>
      <sz val="22.000000"/>
      <color theme="1"/>
      <name val="方正小标宋简体"/>
      <charset val="134"/>
    </font>
    <font>
      <sz val="22.000000"/>
      <color theme="1"/>
      <name val="宋体"/>
      <charset val="134"/>
      <scheme val="minor"/>
    </font>
    <font>
      <sz val="10.000000"/>
      <color theme="1"/>
      <name val="宋体"/>
      <charset val="134"/>
    </font>
    <font>
      <sz val="10.000000"/>
      <color theme="1"/>
      <name val="宋体"/>
      <charset val="134"/>
      <scheme val="minor"/>
    </font>
    <font>
      <sz val="10.000000"/>
      <color rgb="FF000000"/>
      <name val="宋体"/>
      <charset val="134"/>
    </font>
    <font>
      <sz val="9.000000"/>
      <color theme="1"/>
      <name val="宋体"/>
      <charset val="134"/>
      <scheme val="minor"/>
    </font>
    <font>
      <sz val="22.000000"/>
      <name val="方正小标宋简体"/>
      <charset val="134"/>
    </font>
    <font>
      <sz val="22.000000"/>
      <name val="宋体"/>
      <charset val="134"/>
      <scheme val="minor"/>
    </font>
    <font>
      <sz val="12.000000"/>
      <name val="宋体"/>
      <charset val="134"/>
    </font>
    <font>
      <sz val="11.000000"/>
      <name val="黑体"/>
      <charset val="134"/>
    </font>
    <font>
      <sz val="9.000000"/>
      <name val="黑体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  <font>
      <sz val="11.000000"/>
      <color indexed="8"/>
      <name val="宋体"/>
      <charset val="134"/>
    </font>
    <font>
      <sz val="11.000000"/>
      <name val="宋体"/>
      <charset val="134"/>
    </font>
    <font>
      <sz val="11.000000"/>
      <color indexed="8"/>
      <name val="宋体"/>
      <charset val="134"/>
      <scheme val="minor"/>
    </font>
    <font>
      <sz val="10.000000"/>
      <name val="Arial"/>
      <charset val="134"/>
    </font>
    <font>
      <sz val="11.000000"/>
      <color theme="1"/>
      <name val="Calibri"/>
      <charset val="134"/>
    </font>
    <font>
      <sz val="12.000000"/>
      <color indexed="8"/>
      <name val="宋体"/>
      <charset val="134"/>
    </font>
    <font>
      <sz val="12.000000"/>
      <color theme="1"/>
      <name val="宋体"/>
      <charset val="134"/>
      <scheme val="minor"/>
    </font>
    <font>
      <sz val="11.000000"/>
      <color indexed="8"/>
      <name val="Calibri"/>
      <charset val="134"/>
    </font>
    <font>
      <sz val="11.000000"/>
      <color theme="0"/>
      <name val="宋体"/>
      <charset val="134"/>
      <scheme val="minor"/>
    </font>
    <font>
      <sz val="11.000000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799799"/>
        <bgColor indexed="64"/>
      </patternFill>
    </fill>
    <fill>
      <patternFill patternType="solid">
        <fgColor theme="8" tint="0.799768"/>
        <bgColor indexed="64"/>
      </patternFill>
    </fill>
    <fill>
      <patternFill patternType="solid">
        <fgColor theme="8" tint="0.7997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242424"/>
      </left>
      <right/>
      <top style="thin">
        <color rgb="FF242424"/>
      </top>
      <bottom style="thin">
        <color rgb="FF242424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/>
      <top style="thin">
        <color rgb="FF242424"/>
      </top>
      <bottom style="thin">
        <color rgb="FF24242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11" fillId="0" borderId="0" applyProtection="0"/>
    <xf numFmtId="0" fontId="11" fillId="0" borderId="0"/>
    <xf numFmtId="0" fontId="11" fillId="0" borderId="0">
      <protection locked="0"/>
    </xf>
    <xf numFmtId="0" fontId="11" fillId="0" borderId="0">
      <protection locked="0"/>
    </xf>
    <xf numFmtId="0" fontId="11" fillId="0" borderId="0"/>
    <xf numFmtId="0" fontId="11" fillId="0" borderId="0" applyProtection="0"/>
    <xf numFmtId="0" fontId="11" fillId="0" borderId="0" applyProtection="0"/>
    <xf numFmtId="0" fontId="1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11" fillId="0" borderId="0"/>
    <xf numFmtId="0" fontId="33" fillId="0" borderId="0" applyProtection="0">
      <alignment vertical="center"/>
    </xf>
    <xf numFmtId="0" fontId="35" fillId="0" borderId="0">
      <alignment vertical="center"/>
    </xf>
    <xf numFmtId="0" fontId="37" fillId="0" borderId="0"/>
    <xf numFmtId="0" fontId="38" fillId="0" borderId="0" applyProtection="0">
      <alignment vertical="center"/>
    </xf>
    <xf numFmtId="0" fontId="39" fillId="0" borderId="0">
      <alignment vertical="center"/>
    </xf>
    <xf numFmtId="0" fontId="11" fillId="0" borderId="0"/>
    <xf numFmtId="0" fontId="40" fillId="0" borderId="0" applyProtection="0"/>
    <xf numFmtId="0" fontId="11" fillId="0" borderId="0" applyProtection="0"/>
    <xf numFmtId="0" fontId="0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49" fontId="0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10" fontId="8" fillId="0" borderId="3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49" fontId="0" fillId="0" borderId="7" xfId="0" applyNumberFormat="1" applyFont="1" applyBorder="1">
      <alignment vertical="center"/>
    </xf>
    <xf numFmtId="0" fontId="0" fillId="0" borderId="8" xfId="0" applyFont="1" applyBorder="1">
      <alignment vertical="center"/>
    </xf>
    <xf numFmtId="9" fontId="10" fillId="0" borderId="0" xfId="8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9" fontId="11" fillId="0" borderId="0" xfId="8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12" fillId="0" borderId="3" xfId="8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9" fontId="12" fillId="0" borderId="2" xfId="8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9" fontId="0" fillId="0" borderId="13" xfId="0" applyNumberFormat="1" applyFont="1" applyBorder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3" Type="http://schemas.openxmlformats.org/officeDocument/2006/relationships/styles" Target="styles.xml" /><Relationship Id="rId2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Q5"/>
  <sheetViews>
    <sheetView tabSelected="1" workbookViewId="0">
      <selection activeCell="K5" activeCellId="0" sqref="K5:K5"/>
    </sheetView>
  </sheetViews>
  <sheetFormatPr defaultColWidth="9.000000" defaultRowHeight="13.500000" outlineLevelRow="4"/>
  <cols>
    <col min="1" max="2" width="10.833333"/>
    <col min="3" max="16" width="26.166666" customWidth="1"/>
    <col min="17" max="17" width="15.375000" customWidth="1"/>
  </cols>
  <sheetData>
    <row r="1" spans="1:17" ht="27.000000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8"/>
      <c r="K1" s="29"/>
      <c r="L1" s="29"/>
      <c r="M1" s="29"/>
      <c r="N1" s="29"/>
      <c r="O1" s="29"/>
      <c r="P1" s="29"/>
      <c r="Q1" s="20"/>
    </row>
    <row r="2" spans="1:17" ht="14.250000">
      <c r="A2" s="21" t="s">
        <v>1</v>
      </c>
      <c r="B2" s="21"/>
      <c r="C2" s="21"/>
      <c r="D2" s="21"/>
      <c r="E2" s="21"/>
      <c r="F2" s="21" t="s">
        <v>2</v>
      </c>
      <c r="G2" s="21"/>
      <c r="H2" s="21"/>
      <c r="I2" s="21"/>
      <c r="J2" s="30"/>
      <c r="K2" s="31"/>
      <c r="L2" s="31"/>
      <c r="M2" s="31"/>
      <c r="N2" s="31"/>
      <c r="O2" s="31"/>
      <c r="P2" s="31"/>
      <c r="Q2" s="21" t="s">
        <v>3</v>
      </c>
    </row>
    <row r="3" spans="1:17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3" t="s">
        <v>9</v>
      </c>
      <c r="G3" s="23"/>
      <c r="H3" s="23"/>
      <c r="I3" s="22" t="s">
        <v>10</v>
      </c>
      <c r="J3" s="32" t="s">
        <v>11</v>
      </c>
      <c r="K3" s="33" t="s">
        <v>12</v>
      </c>
      <c r="L3" s="33"/>
      <c r="M3" s="33"/>
      <c r="N3" s="33"/>
      <c r="O3" s="33"/>
      <c r="P3" s="34"/>
      <c r="Q3" s="39" t="s">
        <v>13</v>
      </c>
    </row>
    <row r="4" spans="1:17" ht="40.500000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/>
      <c r="J4" s="35"/>
      <c r="K4" s="36" t="s">
        <v>17</v>
      </c>
      <c r="L4" s="22" t="s">
        <v>18</v>
      </c>
      <c r="M4" s="22" t="s">
        <v>19</v>
      </c>
      <c r="N4" s="22" t="s">
        <v>20</v>
      </c>
      <c r="O4" s="22" t="s">
        <v>21</v>
      </c>
      <c r="P4" s="22" t="s">
        <v>22</v>
      </c>
      <c r="Q4" s="40"/>
    </row>
    <row r="5" spans="1:17">
      <c r="A5" s="25">
        <v>1</v>
      </c>
      <c r="B5" s="26" t="s">
        <v>23</v>
      </c>
      <c r="C5" s="25" t="s">
        <v>24</v>
      </c>
      <c r="D5" s="25" t="s">
        <v>25</v>
      </c>
      <c r="E5" s="25" t="s">
        <v>26</v>
      </c>
      <c r="F5" s="25">
        <v>1482.87</v>
      </c>
      <c r="G5" s="25">
        <v>550.11</v>
      </c>
      <c r="H5" s="27">
        <v>2032.98</v>
      </c>
      <c r="I5" s="37">
        <v>1772.19</v>
      </c>
      <c r="J5" s="38">
        <v>0.87</v>
      </c>
      <c r="K5" s="25">
        <v>17.43</v>
      </c>
      <c r="L5" s="25"/>
      <c r="M5" s="25">
        <v>48.7</v>
      </c>
      <c r="N5" s="25">
        <v>30</v>
      </c>
      <c r="O5" s="25"/>
      <c r="P5" s="25">
        <v>96.13</v>
      </c>
      <c r="Q5" s="27"/>
    </row>
  </sheetData>
  <mergeCells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00000" right="0.700000" bottom="0.750000" top="0.750000" header="0.300000" footer="0.750000"/>
  <pageSetup paperSize="9" orientation="portrait"/>
</worksheet>
</file>

<file path=xl/worksheets/sheet2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pageSetUpPr fitToPage="1"/>
  </sheetPr>
  <dimension ref="A1:R29"/>
  <sheetViews>
    <sheetView topLeftCell="A9" workbookViewId="0">
      <selection activeCell="C5" sqref="C5:C29"/>
    </sheetView>
  </sheetViews>
  <sheetFormatPr defaultColWidth="9.000000" defaultRowHeight="13.500000"/>
  <cols>
    <col min="1" max="1" width="5.000000" customWidth="1"/>
    <col min="2" max="2" width="6.500000" customWidth="1"/>
    <col min="3" max="3" width="6.000000" customWidth="1"/>
    <col min="4" max="4" width="17.250000" customWidth="1"/>
    <col min="5" max="5" width="16.000000" customWidth="1"/>
    <col min="6" max="6" width="16.750000" customWidth="1"/>
    <col min="7" max="7" width="11.750000" customWidth="1"/>
    <col min="8" max="8" width="11.000000" customWidth="1"/>
    <col min="9" max="9" width="12.125000" customWidth="1"/>
    <col min="10" max="10" width="11.125000" customWidth="1"/>
    <col min="11" max="11" width="9.000000" customWidth="1"/>
    <col min="12" max="12" width="11.125000"/>
    <col min="13" max="13" width="10.500000" customWidth="1"/>
    <col min="14" max="14" width="10.833333"/>
    <col min="15" max="15" width="11.250000" customWidth="1"/>
    <col min="16" max="16" width="10.875000" customWidth="1"/>
    <col min="17" max="17" width="9.000000" customWidth="1"/>
    <col min="18" max="18" width="35.250000" customWidth="1"/>
  </cols>
  <sheetData>
    <row r="1" spans="1:18" ht="50.250000" customHeight="1">
      <c r="A1" s="3" t="s">
        <v>27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s="1" customFormat="1" ht="24.950001" customHeight="1">
      <c r="A2" s="5" t="s">
        <v>1</v>
      </c>
      <c r="B2" s="5"/>
      <c r="C2" s="5"/>
      <c r="D2" s="5"/>
      <c r="E2" s="6"/>
      <c r="F2" s="6"/>
      <c r="G2" s="6" t="s">
        <v>28</v>
      </c>
      <c r="H2" s="6"/>
      <c r="I2" s="6">
        <v>83227056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pans="1:18" s="2" customFormat="1" ht="18.950001" customHeight="1">
      <c r="A3" s="7" t="s">
        <v>29</v>
      </c>
      <c r="B3" s="7" t="s">
        <v>5</v>
      </c>
      <c r="C3" s="7" t="s">
        <v>30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31</v>
      </c>
      <c r="M3" s="8"/>
      <c r="N3" s="8"/>
      <c r="O3" s="8"/>
      <c r="P3" s="8"/>
      <c r="Q3" s="18"/>
      <c r="R3" s="8" t="s">
        <v>13</v>
      </c>
    </row>
    <row r="4" spans="1:18" s="2" customFormat="1" ht="40.500000" customHeight="1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32</v>
      </c>
      <c r="N4" s="8" t="s">
        <v>19</v>
      </c>
      <c r="O4" s="8" t="s">
        <v>20</v>
      </c>
      <c r="P4" s="8" t="s">
        <v>33</v>
      </c>
      <c r="Q4" s="18" t="s">
        <v>22</v>
      </c>
      <c r="R4" s="8"/>
    </row>
    <row r="5" spans="1:18">
      <c r="A5" s="10">
        <v>1</v>
      </c>
      <c r="B5" s="11" t="s">
        <v>23</v>
      </c>
      <c r="C5" s="10">
        <v>1</v>
      </c>
      <c r="D5" s="12" t="s">
        <v>34</v>
      </c>
      <c r="E5" s="12" t="s">
        <v>35</v>
      </c>
      <c r="F5" s="13" t="s">
        <v>36</v>
      </c>
      <c r="G5" s="12">
        <v>195</v>
      </c>
      <c r="H5" s="13"/>
      <c r="I5" s="13" t="n">
        <f t="shared" ref="I5:I29" si="0">G5+H5</f>
        <v>195</v>
      </c>
      <c r="J5" s="12">
        <v>194.33</v>
      </c>
      <c r="K5" s="16" t="n">
        <f>J5/I5</f>
        <v>0.99656410256</v>
      </c>
      <c r="L5" s="12">
        <v>19.93</v>
      </c>
      <c r="M5" s="17"/>
      <c r="N5" s="13">
        <v>37</v>
      </c>
      <c r="O5" s="13">
        <v>40</v>
      </c>
      <c r="P5" s="17"/>
      <c r="Q5" s="13" t="n">
        <f>SUM(L5:P5)</f>
        <v>96.93</v>
      </c>
      <c r="R5" s="10"/>
    </row>
    <row r="6" spans="1:18">
      <c r="A6" s="10">
        <v>2</v>
      </c>
      <c r="B6" s="11" t="s">
        <v>23</v>
      </c>
      <c r="C6" s="10">
        <v>2</v>
      </c>
      <c r="D6" s="12" t="s">
        <v>34</v>
      </c>
      <c r="E6" s="12" t="s">
        <v>37</v>
      </c>
      <c r="F6" s="13" t="s">
        <v>38</v>
      </c>
      <c r="G6" s="12">
        <v>12</v>
      </c>
      <c r="H6" s="13"/>
      <c r="I6" s="13" t="n">
        <f t="shared" si="0"/>
        <v>12</v>
      </c>
      <c r="J6" s="13">
        <v>9</v>
      </c>
      <c r="K6" s="16" t="n">
        <f t="shared" ref="K6:K29" si="1">J6/I6</f>
        <v>0.75</v>
      </c>
      <c r="L6" s="13">
        <v>15</v>
      </c>
      <c r="M6" s="10"/>
      <c r="N6" s="13">
        <v>40</v>
      </c>
      <c r="O6" s="13">
        <v>40</v>
      </c>
      <c r="P6" s="10"/>
      <c r="Q6" s="13">
        <v>95</v>
      </c>
      <c r="R6" s="10"/>
    </row>
    <row r="7" spans="1:18" ht="24.000000">
      <c r="A7" s="10">
        <v>3</v>
      </c>
      <c r="B7" s="11" t="s">
        <v>23</v>
      </c>
      <c r="C7" s="10">
        <v>3</v>
      </c>
      <c r="D7" s="12" t="s">
        <v>34</v>
      </c>
      <c r="E7" s="13" t="s">
        <v>39</v>
      </c>
      <c r="F7" s="13" t="s">
        <v>36</v>
      </c>
      <c r="G7" s="13">
        <v>3.8</v>
      </c>
      <c r="H7" s="13"/>
      <c r="I7" s="13" t="n">
        <f t="shared" si="0"/>
        <v>3.8</v>
      </c>
      <c r="J7" s="14">
        <v>3.8</v>
      </c>
      <c r="K7" s="16" t="n">
        <f t="shared" si="1"/>
        <v>1</v>
      </c>
      <c r="L7" s="13">
        <v>20</v>
      </c>
      <c r="M7" s="10"/>
      <c r="N7" s="13">
        <v>40</v>
      </c>
      <c r="O7" s="13">
        <v>40</v>
      </c>
      <c r="P7" s="10"/>
      <c r="Q7" s="13">
        <v>100</v>
      </c>
      <c r="R7" s="10"/>
    </row>
    <row r="8" spans="1:18">
      <c r="A8" s="10">
        <v>4</v>
      </c>
      <c r="B8" s="11" t="s">
        <v>23</v>
      </c>
      <c r="C8" s="10">
        <v>4</v>
      </c>
      <c r="D8" s="12" t="s">
        <v>34</v>
      </c>
      <c r="E8" s="13" t="s">
        <v>40</v>
      </c>
      <c r="F8" s="13" t="s">
        <v>41</v>
      </c>
      <c r="G8" s="12">
        <v>10</v>
      </c>
      <c r="H8" s="13"/>
      <c r="I8" s="13" t="n">
        <f t="shared" si="0"/>
        <v>10</v>
      </c>
      <c r="J8" s="12">
        <v>6.97</v>
      </c>
      <c r="K8" s="16" t="n">
        <f t="shared" si="1"/>
        <v>0.697</v>
      </c>
      <c r="L8" s="12">
        <v>13.95</v>
      </c>
      <c r="M8" s="10"/>
      <c r="N8" s="13">
        <v>40</v>
      </c>
      <c r="O8" s="13">
        <v>40</v>
      </c>
      <c r="P8" s="10"/>
      <c r="Q8" s="12">
        <v>93.95</v>
      </c>
      <c r="R8" s="10"/>
    </row>
    <row r="9" spans="1:18">
      <c r="A9" s="10">
        <v>5</v>
      </c>
      <c r="B9" s="11" t="s">
        <v>23</v>
      </c>
      <c r="C9" s="10">
        <v>5</v>
      </c>
      <c r="D9" s="12" t="s">
        <v>34</v>
      </c>
      <c r="E9" s="13" t="s">
        <v>42</v>
      </c>
      <c r="F9" s="13" t="s">
        <v>41</v>
      </c>
      <c r="G9" s="12">
        <v>8</v>
      </c>
      <c r="H9" s="13"/>
      <c r="I9" s="13" t="n">
        <f t="shared" si="0"/>
        <v>8</v>
      </c>
      <c r="J9" s="12">
        <v>5.16</v>
      </c>
      <c r="K9" s="16" t="n">
        <f t="shared" si="1"/>
        <v>0.645</v>
      </c>
      <c r="L9" s="12">
        <v>12.9</v>
      </c>
      <c r="M9" s="10"/>
      <c r="N9" s="13">
        <v>40</v>
      </c>
      <c r="O9" s="13">
        <v>40</v>
      </c>
      <c r="P9" s="10"/>
      <c r="Q9" s="12">
        <v>92.9</v>
      </c>
      <c r="R9" s="10"/>
    </row>
    <row r="10" spans="1:18">
      <c r="A10" s="10">
        <v>6</v>
      </c>
      <c r="B10" s="11" t="s">
        <v>23</v>
      </c>
      <c r="C10" s="10">
        <v>6</v>
      </c>
      <c r="D10" s="12" t="s">
        <v>34</v>
      </c>
      <c r="E10" s="14" t="s">
        <v>43</v>
      </c>
      <c r="F10" s="13" t="s">
        <v>44</v>
      </c>
      <c r="G10" s="12">
        <v>166</v>
      </c>
      <c r="H10" s="13"/>
      <c r="I10" s="13" t="n">
        <f t="shared" si="0"/>
        <v>166</v>
      </c>
      <c r="J10" s="12">
        <v>156.27</v>
      </c>
      <c r="K10" s="16" t="n">
        <f t="shared" si="1"/>
        <v>0.94138554217</v>
      </c>
      <c r="L10" s="12">
        <v>18.83</v>
      </c>
      <c r="M10" s="10"/>
      <c r="N10" s="13">
        <v>40</v>
      </c>
      <c r="O10" s="13">
        <v>40</v>
      </c>
      <c r="P10" s="10"/>
      <c r="Q10" s="12">
        <v>98.83</v>
      </c>
      <c r="R10" s="10"/>
    </row>
    <row r="11" spans="1:18" ht="24.000000">
      <c r="A11" s="10">
        <v>7</v>
      </c>
      <c r="B11" s="11" t="s">
        <v>23</v>
      </c>
      <c r="C11" s="10">
        <v>7</v>
      </c>
      <c r="D11" s="12" t="s">
        <v>34</v>
      </c>
      <c r="E11" s="14" t="s">
        <v>45</v>
      </c>
      <c r="F11" s="13" t="s">
        <v>46</v>
      </c>
      <c r="G11" s="12">
        <v>24</v>
      </c>
      <c r="H11" s="13"/>
      <c r="I11" s="13" t="n">
        <f t="shared" si="0"/>
        <v>24</v>
      </c>
      <c r="J11" s="12">
        <v>11.52</v>
      </c>
      <c r="K11" s="16" t="n">
        <f t="shared" si="1"/>
        <v>0.48</v>
      </c>
      <c r="L11" s="12">
        <v>9.6</v>
      </c>
      <c r="M11" s="10"/>
      <c r="N11" s="13">
        <v>40</v>
      </c>
      <c r="O11" s="13">
        <v>40</v>
      </c>
      <c r="P11" s="10"/>
      <c r="Q11" s="12">
        <v>89.6</v>
      </c>
      <c r="R11" s="10"/>
    </row>
    <row r="12" spans="1:18">
      <c r="A12" s="10">
        <v>8</v>
      </c>
      <c r="B12" s="11" t="s">
        <v>23</v>
      </c>
      <c r="C12" s="10">
        <v>8</v>
      </c>
      <c r="D12" s="12" t="s">
        <v>34</v>
      </c>
      <c r="E12" s="14" t="s">
        <v>47</v>
      </c>
      <c r="F12" s="13" t="s">
        <v>48</v>
      </c>
      <c r="G12" s="12">
        <v>74</v>
      </c>
      <c r="H12" s="13"/>
      <c r="I12" s="13" t="n">
        <f t="shared" si="0"/>
        <v>74</v>
      </c>
      <c r="J12" s="12">
        <v>70.55</v>
      </c>
      <c r="K12" s="16" t="n">
        <f t="shared" si="1"/>
        <v>0.95337837838</v>
      </c>
      <c r="L12" s="12">
        <v>19.07</v>
      </c>
      <c r="M12" s="10"/>
      <c r="N12" s="13">
        <v>40</v>
      </c>
      <c r="O12" s="13">
        <v>40</v>
      </c>
      <c r="P12" s="10"/>
      <c r="Q12" s="12">
        <v>99.07</v>
      </c>
      <c r="R12" s="10"/>
    </row>
    <row r="13" spans="1:18">
      <c r="A13" s="10">
        <v>9</v>
      </c>
      <c r="B13" s="11" t="s">
        <v>23</v>
      </c>
      <c r="C13" s="10">
        <v>9</v>
      </c>
      <c r="D13" s="12" t="s">
        <v>34</v>
      </c>
      <c r="E13" s="14" t="s">
        <v>49</v>
      </c>
      <c r="F13" s="13" t="s">
        <v>36</v>
      </c>
      <c r="G13" s="12">
        <v>25</v>
      </c>
      <c r="H13" s="13"/>
      <c r="I13" s="13" t="n">
        <f t="shared" si="0"/>
        <v>25</v>
      </c>
      <c r="J13" s="12">
        <v>13.53</v>
      </c>
      <c r="K13" s="16" t="n">
        <f t="shared" si="1"/>
        <v>0.5412</v>
      </c>
      <c r="L13" s="12">
        <v>10.83</v>
      </c>
      <c r="M13" s="10"/>
      <c r="N13" s="13">
        <v>40</v>
      </c>
      <c r="O13" s="13">
        <v>40</v>
      </c>
      <c r="P13" s="10"/>
      <c r="Q13" s="12">
        <v>90.83</v>
      </c>
      <c r="R13" s="10"/>
    </row>
    <row r="14" spans="1:18">
      <c r="A14" s="10">
        <v>10</v>
      </c>
      <c r="B14" s="11" t="s">
        <v>23</v>
      </c>
      <c r="C14" s="10">
        <v>10</v>
      </c>
      <c r="D14" s="12" t="s">
        <v>34</v>
      </c>
      <c r="E14" s="14" t="s">
        <v>50</v>
      </c>
      <c r="F14" s="13" t="s">
        <v>51</v>
      </c>
      <c r="G14" s="12">
        <v>100</v>
      </c>
      <c r="H14" s="13"/>
      <c r="I14" s="13" t="n">
        <f t="shared" si="0"/>
        <v>100</v>
      </c>
      <c r="J14" s="12">
        <v>92.61</v>
      </c>
      <c r="K14" s="16" t="n">
        <f t="shared" si="1"/>
        <v>0.9261</v>
      </c>
      <c r="L14" s="12">
        <v>18.52</v>
      </c>
      <c r="M14" s="10"/>
      <c r="N14" s="13">
        <v>32</v>
      </c>
      <c r="O14" s="13">
        <v>40</v>
      </c>
      <c r="P14" s="10"/>
      <c r="Q14" s="12">
        <v>90.52</v>
      </c>
      <c r="R14" s="10"/>
    </row>
    <row r="15" spans="1:18" ht="24.000000">
      <c r="A15" s="10">
        <v>11</v>
      </c>
      <c r="B15" s="11" t="s">
        <v>23</v>
      </c>
      <c r="C15" s="10">
        <v>11</v>
      </c>
      <c r="D15" s="12" t="s">
        <v>34</v>
      </c>
      <c r="E15" s="12" t="s">
        <v>52</v>
      </c>
      <c r="F15" s="13" t="s">
        <v>53</v>
      </c>
      <c r="G15" s="12">
        <v>135</v>
      </c>
      <c r="H15" s="13"/>
      <c r="I15" s="13" t="n">
        <f t="shared" si="0"/>
        <v>135</v>
      </c>
      <c r="J15" s="12">
        <v>70.11</v>
      </c>
      <c r="K15" s="16" t="n">
        <f t="shared" si="1"/>
        <v>0.51933333333</v>
      </c>
      <c r="L15" s="12">
        <v>10.39</v>
      </c>
      <c r="M15" s="10"/>
      <c r="N15" s="13">
        <v>36</v>
      </c>
      <c r="O15" s="13">
        <v>40</v>
      </c>
      <c r="P15" s="10"/>
      <c r="Q15" s="12">
        <v>86.39</v>
      </c>
      <c r="R15" s="10"/>
    </row>
    <row r="16" spans="1:18">
      <c r="A16" s="10">
        <v>12</v>
      </c>
      <c r="B16" s="11" t="s">
        <v>23</v>
      </c>
      <c r="C16" s="10">
        <v>12</v>
      </c>
      <c r="D16" s="12" t="s">
        <v>34</v>
      </c>
      <c r="E16" s="14" t="s">
        <v>54</v>
      </c>
      <c r="F16" s="13" t="s">
        <v>53</v>
      </c>
      <c r="G16" s="12">
        <v>6</v>
      </c>
      <c r="H16" s="13"/>
      <c r="I16" s="13" t="n">
        <f t="shared" si="0"/>
        <v>6</v>
      </c>
      <c r="J16" s="13">
        <v>0</v>
      </c>
      <c r="K16" s="16" t="n">
        <f t="shared" si="1"/>
        <v>0</v>
      </c>
      <c r="L16" s="13">
        <v>0</v>
      </c>
      <c r="M16" s="10"/>
      <c r="N16" s="13">
        <v>40</v>
      </c>
      <c r="O16" s="13">
        <v>20</v>
      </c>
      <c r="P16" s="10"/>
      <c r="Q16" s="13">
        <v>80</v>
      </c>
      <c r="R16" s="10"/>
    </row>
    <row r="17" spans="1:18" ht="24.000000">
      <c r="A17" s="10">
        <v>13</v>
      </c>
      <c r="B17" s="11" t="s">
        <v>23</v>
      </c>
      <c r="C17" s="10">
        <v>13</v>
      </c>
      <c r="D17" s="12" t="s">
        <v>34</v>
      </c>
      <c r="E17" s="12" t="s">
        <v>55</v>
      </c>
      <c r="F17" s="13" t="s">
        <v>36</v>
      </c>
      <c r="G17" s="15"/>
      <c r="H17" s="12">
        <v>128.24</v>
      </c>
      <c r="I17" s="13" t="n">
        <f t="shared" si="0"/>
        <v>128.24</v>
      </c>
      <c r="J17" s="12">
        <v>114.44</v>
      </c>
      <c r="K17" s="16" t="n">
        <f t="shared" si="1"/>
        <v>0.89238927012</v>
      </c>
      <c r="L17" s="12">
        <v>17.85</v>
      </c>
      <c r="M17" s="10"/>
      <c r="N17" s="13">
        <v>40</v>
      </c>
      <c r="O17" s="13">
        <v>40</v>
      </c>
      <c r="P17" s="10"/>
      <c r="Q17" s="12">
        <v>97.85</v>
      </c>
      <c r="R17" s="10"/>
    </row>
    <row r="18" spans="1:18" ht="24.000000">
      <c r="A18" s="10">
        <v>14</v>
      </c>
      <c r="B18" s="11" t="s">
        <v>23</v>
      </c>
      <c r="C18" s="10">
        <v>14</v>
      </c>
      <c r="D18" s="12" t="s">
        <v>34</v>
      </c>
      <c r="E18" s="12" t="s">
        <v>56</v>
      </c>
      <c r="F18" s="13" t="s">
        <v>46</v>
      </c>
      <c r="G18" s="13"/>
      <c r="H18" s="12">
        <v>5.8</v>
      </c>
      <c r="I18" s="13" t="n">
        <f t="shared" si="0"/>
        <v>5.8</v>
      </c>
      <c r="J18" s="12">
        <v>5.77</v>
      </c>
      <c r="K18" s="16" t="n">
        <f t="shared" si="1"/>
        <v>0.99482758621</v>
      </c>
      <c r="L18" s="12">
        <v>19.9</v>
      </c>
      <c r="M18" s="10"/>
      <c r="N18" s="13">
        <v>40</v>
      </c>
      <c r="O18" s="13">
        <v>40</v>
      </c>
      <c r="P18" s="10"/>
      <c r="Q18" s="12">
        <v>99.9</v>
      </c>
      <c r="R18" s="10"/>
    </row>
    <row r="19" spans="1:18" ht="24.000000">
      <c r="A19" s="10">
        <v>15</v>
      </c>
      <c r="B19" s="11" t="s">
        <v>23</v>
      </c>
      <c r="C19" s="10">
        <v>15</v>
      </c>
      <c r="D19" s="12" t="s">
        <v>34</v>
      </c>
      <c r="E19" s="12" t="s">
        <v>57</v>
      </c>
      <c r="F19" s="13" t="s">
        <v>46</v>
      </c>
      <c r="G19" s="15"/>
      <c r="H19" s="12">
        <v>6</v>
      </c>
      <c r="I19" s="13" t="n">
        <f t="shared" si="0"/>
        <v>6</v>
      </c>
      <c r="J19" s="12">
        <v>5.96</v>
      </c>
      <c r="K19" s="16" t="n">
        <f t="shared" si="1"/>
        <v>0.99333333333</v>
      </c>
      <c r="L19" s="12">
        <v>19.87</v>
      </c>
      <c r="M19" s="10"/>
      <c r="N19" s="13">
        <v>80</v>
      </c>
      <c r="O19" s="13"/>
      <c r="P19" s="10"/>
      <c r="Q19" s="12">
        <v>99.87</v>
      </c>
      <c r="R19" s="10"/>
    </row>
    <row r="20" spans="1:18" ht="24.000000">
      <c r="A20" s="10">
        <v>16</v>
      </c>
      <c r="B20" s="11" t="s">
        <v>23</v>
      </c>
      <c r="C20" s="10">
        <v>16</v>
      </c>
      <c r="D20" s="12" t="s">
        <v>34</v>
      </c>
      <c r="E20" s="13" t="s">
        <v>58</v>
      </c>
      <c r="F20" s="13" t="s">
        <v>46</v>
      </c>
      <c r="G20" s="13"/>
      <c r="H20" s="12">
        <v>7</v>
      </c>
      <c r="I20" s="13" t="n">
        <f t="shared" si="0"/>
        <v>7</v>
      </c>
      <c r="J20" s="13">
        <v>0</v>
      </c>
      <c r="K20" s="16" t="n">
        <f t="shared" si="1"/>
        <v>0</v>
      </c>
      <c r="L20" s="13">
        <v>0</v>
      </c>
      <c r="M20" s="10"/>
      <c r="N20" s="13">
        <v>40</v>
      </c>
      <c r="O20" s="13">
        <v>40</v>
      </c>
      <c r="P20" s="10"/>
      <c r="Q20" s="12">
        <v>80</v>
      </c>
      <c r="R20" s="10"/>
    </row>
    <row r="21" spans="1:18">
      <c r="A21" s="10">
        <v>17</v>
      </c>
      <c r="B21" s="11" t="s">
        <v>23</v>
      </c>
      <c r="C21" s="10">
        <v>17</v>
      </c>
      <c r="D21" s="12" t="s">
        <v>34</v>
      </c>
      <c r="E21" s="12" t="s">
        <v>59</v>
      </c>
      <c r="F21" s="13" t="s">
        <v>48</v>
      </c>
      <c r="G21" s="13"/>
      <c r="H21" s="12">
        <v>90</v>
      </c>
      <c r="I21" s="13" t="n">
        <f t="shared" si="0"/>
        <v>90</v>
      </c>
      <c r="J21" s="12">
        <v>71.7</v>
      </c>
      <c r="K21" s="16" t="n">
        <f t="shared" si="1"/>
        <v>0.79666666667</v>
      </c>
      <c r="L21" s="12">
        <v>15.93</v>
      </c>
      <c r="M21" s="10"/>
      <c r="N21" s="13">
        <v>40</v>
      </c>
      <c r="O21" s="13">
        <v>40</v>
      </c>
      <c r="P21" s="10"/>
      <c r="Q21" s="12">
        <v>95.93</v>
      </c>
      <c r="R21" s="10"/>
    </row>
    <row r="22" spans="1:18" ht="24.000000">
      <c r="A22" s="10">
        <v>18</v>
      </c>
      <c r="B22" s="11" t="s">
        <v>23</v>
      </c>
      <c r="C22" s="10">
        <v>18</v>
      </c>
      <c r="D22" s="12" t="s">
        <v>34</v>
      </c>
      <c r="E22" s="12" t="s">
        <v>60</v>
      </c>
      <c r="F22" s="13" t="s">
        <v>44</v>
      </c>
      <c r="G22" s="12">
        <v>63.91</v>
      </c>
      <c r="H22" s="13"/>
      <c r="I22" s="13" t="n">
        <f t="shared" si="0"/>
        <v>63.91</v>
      </c>
      <c r="J22" s="12">
        <v>63.9</v>
      </c>
      <c r="K22" s="16" t="n">
        <f t="shared" si="1"/>
        <v>0.99984352996</v>
      </c>
      <c r="L22" s="12">
        <v>20</v>
      </c>
      <c r="M22" s="10"/>
      <c r="N22" s="13">
        <v>80</v>
      </c>
      <c r="O22" s="13"/>
      <c r="P22" s="10"/>
      <c r="Q22" s="12">
        <v>100</v>
      </c>
      <c r="R22" s="10"/>
    </row>
    <row r="23" spans="1:18" ht="24.000000">
      <c r="A23" s="10">
        <v>19</v>
      </c>
      <c r="B23" s="11" t="s">
        <v>23</v>
      </c>
      <c r="C23" s="10">
        <v>19</v>
      </c>
      <c r="D23" s="12" t="s">
        <v>34</v>
      </c>
      <c r="E23" s="12" t="s">
        <v>61</v>
      </c>
      <c r="F23" s="13" t="s">
        <v>53</v>
      </c>
      <c r="G23" s="15"/>
      <c r="H23" s="12">
        <v>5</v>
      </c>
      <c r="I23" s="13" t="n">
        <f t="shared" si="0"/>
        <v>5</v>
      </c>
      <c r="J23" s="13">
        <v>0</v>
      </c>
      <c r="K23" s="16" t="n">
        <f t="shared" si="1"/>
        <v>0</v>
      </c>
      <c r="L23" s="13">
        <v>0</v>
      </c>
      <c r="M23" s="10"/>
      <c r="N23" s="13">
        <v>80</v>
      </c>
      <c r="O23" s="13"/>
      <c r="P23" s="10"/>
      <c r="Q23" s="13">
        <v>80</v>
      </c>
      <c r="R23" s="10"/>
    </row>
    <row r="24" spans="1:18">
      <c r="A24" s="10">
        <v>20</v>
      </c>
      <c r="B24" s="11" t="s">
        <v>23</v>
      </c>
      <c r="C24" s="10">
        <v>20</v>
      </c>
      <c r="D24" s="12" t="s">
        <v>34</v>
      </c>
      <c r="E24" s="12" t="s">
        <v>62</v>
      </c>
      <c r="F24" s="13" t="s">
        <v>53</v>
      </c>
      <c r="G24" s="13"/>
      <c r="H24" s="12">
        <v>50</v>
      </c>
      <c r="I24" s="13" t="n">
        <f t="shared" si="0"/>
        <v>50</v>
      </c>
      <c r="J24" s="12">
        <v>2.17</v>
      </c>
      <c r="K24" s="16" t="n">
        <f t="shared" si="1"/>
        <v>0.0434</v>
      </c>
      <c r="L24" s="12">
        <v>0.87</v>
      </c>
      <c r="M24" s="10"/>
      <c r="N24" s="13">
        <v>40</v>
      </c>
      <c r="O24" s="13">
        <v>40</v>
      </c>
      <c r="P24" s="10"/>
      <c r="Q24" s="12">
        <v>80.87</v>
      </c>
      <c r="R24" s="10"/>
    </row>
    <row r="25" spans="1:18">
      <c r="A25" s="10">
        <v>21</v>
      </c>
      <c r="B25" s="11" t="s">
        <v>23</v>
      </c>
      <c r="C25" s="10">
        <v>21</v>
      </c>
      <c r="D25" s="12" t="s">
        <v>34</v>
      </c>
      <c r="E25" s="12" t="s">
        <v>63</v>
      </c>
      <c r="F25" s="13" t="s">
        <v>36</v>
      </c>
      <c r="G25" s="12">
        <v>660.16</v>
      </c>
      <c r="H25" s="13"/>
      <c r="I25" s="13" t="n">
        <f t="shared" si="0"/>
        <v>660.16</v>
      </c>
      <c r="J25" s="12">
        <v>655.11</v>
      </c>
      <c r="K25" s="16" t="n">
        <f t="shared" si="1"/>
        <v>0.99235033931</v>
      </c>
      <c r="L25" s="12">
        <v>19.85</v>
      </c>
      <c r="M25" s="10"/>
      <c r="N25" s="13">
        <v>40</v>
      </c>
      <c r="O25" s="13"/>
      <c r="P25" s="10"/>
      <c r="Q25" s="12">
        <v>99.85</v>
      </c>
      <c r="R25" s="10"/>
    </row>
    <row r="26" spans="1:18">
      <c r="A26" s="10">
        <v>22</v>
      </c>
      <c r="B26" s="11" t="s">
        <v>23</v>
      </c>
      <c r="C26" s="10">
        <v>22</v>
      </c>
      <c r="D26" s="12" t="s">
        <v>34</v>
      </c>
      <c r="E26" s="12" t="s">
        <v>64</v>
      </c>
      <c r="F26" s="13" t="s">
        <v>36</v>
      </c>
      <c r="G26" s="13"/>
      <c r="H26" s="12">
        <v>6.9</v>
      </c>
      <c r="I26" s="13" t="n">
        <f t="shared" si="0"/>
        <v>6.9</v>
      </c>
      <c r="J26" s="12">
        <v>6.9</v>
      </c>
      <c r="K26" s="16" t="n">
        <f t="shared" si="1"/>
        <v>1</v>
      </c>
      <c r="L26" s="12">
        <v>20</v>
      </c>
      <c r="M26" s="10"/>
      <c r="N26" s="13">
        <v>40</v>
      </c>
      <c r="O26" s="13"/>
      <c r="P26" s="10"/>
      <c r="Q26" s="12">
        <v>100</v>
      </c>
      <c r="R26" s="10"/>
    </row>
    <row r="27" spans="1:18" ht="36.000000">
      <c r="A27" s="10">
        <v>23</v>
      </c>
      <c r="B27" s="11" t="s">
        <v>23</v>
      </c>
      <c r="C27" s="10">
        <v>23</v>
      </c>
      <c r="D27" s="12" t="s">
        <v>34</v>
      </c>
      <c r="E27" s="12" t="s">
        <v>65</v>
      </c>
      <c r="F27" s="13" t="s">
        <v>36</v>
      </c>
      <c r="G27" s="13"/>
      <c r="H27" s="12">
        <v>0.91</v>
      </c>
      <c r="I27" s="13" t="n">
        <f t="shared" si="0"/>
        <v>0.91</v>
      </c>
      <c r="J27" s="12">
        <v>0.91</v>
      </c>
      <c r="K27" s="16" t="n">
        <f t="shared" si="1"/>
        <v>1</v>
      </c>
      <c r="L27" s="12">
        <v>20</v>
      </c>
      <c r="M27" s="10"/>
      <c r="N27" s="13">
        <v>80</v>
      </c>
      <c r="O27" s="13"/>
      <c r="P27" s="10"/>
      <c r="Q27" s="12">
        <v>100</v>
      </c>
      <c r="R27" s="10"/>
    </row>
    <row r="28" spans="1:18">
      <c r="A28" s="10">
        <v>24</v>
      </c>
      <c r="B28" s="11" t="s">
        <v>23</v>
      </c>
      <c r="C28" s="10">
        <v>24</v>
      </c>
      <c r="D28" s="12" t="s">
        <v>34</v>
      </c>
      <c r="E28" s="12" t="s">
        <v>66</v>
      </c>
      <c r="F28" s="13" t="s">
        <v>36</v>
      </c>
      <c r="G28" s="13"/>
      <c r="H28" s="12">
        <v>1</v>
      </c>
      <c r="I28" s="13" t="n">
        <f t="shared" si="0"/>
        <v>1</v>
      </c>
      <c r="J28" s="12">
        <v>1</v>
      </c>
      <c r="K28" s="16" t="n">
        <f t="shared" si="1"/>
        <v>1</v>
      </c>
      <c r="L28" s="12">
        <v>20</v>
      </c>
      <c r="M28" s="10"/>
      <c r="N28" s="13">
        <v>80</v>
      </c>
      <c r="O28" s="13"/>
      <c r="P28" s="10"/>
      <c r="Q28" s="12">
        <v>100</v>
      </c>
      <c r="R28" s="10"/>
    </row>
    <row r="29" spans="1:18" ht="24.000000">
      <c r="A29" s="10">
        <v>25</v>
      </c>
      <c r="B29" s="11" t="s">
        <v>23</v>
      </c>
      <c r="C29" s="10">
        <v>25</v>
      </c>
      <c r="D29" s="12" t="s">
        <v>34</v>
      </c>
      <c r="E29" s="12" t="s">
        <v>67</v>
      </c>
      <c r="F29" s="13" t="s">
        <v>36</v>
      </c>
      <c r="G29" s="15"/>
      <c r="H29" s="12">
        <v>249.26</v>
      </c>
      <c r="I29" s="13" t="n">
        <f t="shared" si="0"/>
        <v>249.26</v>
      </c>
      <c r="J29" s="12">
        <v>210.48</v>
      </c>
      <c r="K29" s="16" t="n">
        <f t="shared" si="1"/>
        <v>0.84441948167</v>
      </c>
      <c r="L29" s="12">
        <v>16.89</v>
      </c>
      <c r="M29" s="10"/>
      <c r="N29" s="13">
        <v>80</v>
      </c>
      <c r="O29" s="13"/>
      <c r="P29" s="10"/>
      <c r="Q29" s="12">
        <v>96.89</v>
      </c>
      <c r="R29" s="10"/>
    </row>
  </sheetData>
  <mergeCells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0000" right="0.750000" bottom="1.000000" top="1.000000" header="0.500000" footer="1.000000"/>
  <pageSetup paperSize="9" scale="59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