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375" tabRatio="523" activeTab="1"/>
  </bookViews>
  <sheets>
    <sheet name="部门整体统计表" sheetId="2" r:id="rId1"/>
    <sheet name="项目自评汇总表" sheetId="1" r:id="rId2"/>
  </sheets>
  <calcPr calcId="114210"/>
</workbook>
</file>

<file path=xl/calcChain.xml><?xml version="1.0" encoding="utf-8"?>
<calcChain xmlns="http://schemas.openxmlformats.org/spreadsheetml/2006/main">
  <c r="K6" i="1"/>
  <c r="K7"/>
  <c r="K8"/>
  <c r="K9"/>
  <c r="K10"/>
  <c r="K11"/>
  <c r="K12"/>
  <c r="K13"/>
  <c r="K5"/>
  <c r="H5" i="2"/>
  <c r="J5"/>
  <c r="K5"/>
  <c r="P5"/>
</calcChain>
</file>

<file path=xl/sharedStrings.xml><?xml version="1.0" encoding="utf-8"?>
<sst xmlns="http://schemas.openxmlformats.org/spreadsheetml/2006/main" count="87" uniqueCount="51">
  <si>
    <t>2023年度武汉市东西湖区项目绩效自评情况汇总表</t>
  </si>
  <si>
    <t>联系电话：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</si>
  <si>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</si>
  <si>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</si>
  <si>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</si>
  <si>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</si>
  <si>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</si>
  <si>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</si>
  <si>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</si>
  <si>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</si>
  <si>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
执行数</t>
  </si>
  <si>
    <t>执行率</t>
  </si>
  <si>
    <t>项目自评得分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</si>
  <si>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</si>
  <si>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</si>
  <si>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</si>
  <si>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</si>
  <si>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</si>
  <si>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成本指标（20分）</t>
  </si>
  <si>
    <t>产出指标
（20分）</t>
  </si>
  <si>
    <t>效益指标
（30分）</t>
  </si>
  <si>
    <t>满意度指标
（10分）</t>
  </si>
  <si>
    <t>合计</t>
  </si>
  <si>
    <t>序号</t>
  </si>
  <si>
    <t>部门整体自评得分</t>
  </si>
  <si>
    <t>成本指标
（20分）</t>
  </si>
  <si>
    <t>满意度
指标
（10分）</t>
  </si>
  <si>
    <t>2023年度东西湖区整体自评统计表</t>
    <phoneticPr fontId="12" type="noConversion"/>
  </si>
  <si>
    <t>035001</t>
    <phoneticPr fontId="12" type="noConversion"/>
  </si>
  <si>
    <t>武汉市东西湖区司法局</t>
    <phoneticPr fontId="12" type="noConversion"/>
  </si>
  <si>
    <t>部门整体</t>
  </si>
  <si>
    <t>填表人：陈泓晓</t>
    <phoneticPr fontId="12" type="noConversion"/>
  </si>
  <si>
    <r>
      <t>联系电话：8</t>
    </r>
    <r>
      <rPr>
        <sz val="12"/>
        <rFont val="宋体"/>
        <charset val="134"/>
      </rPr>
      <t>3890558</t>
    </r>
    <phoneticPr fontId="12" type="noConversion"/>
  </si>
  <si>
    <t>填表人：陈泓晓</t>
    <phoneticPr fontId="12" type="noConversion"/>
  </si>
  <si>
    <t>办公室</t>
    <phoneticPr fontId="12" type="noConversion"/>
  </si>
  <si>
    <t>基层科</t>
    <phoneticPr fontId="12" type="noConversion"/>
  </si>
  <si>
    <t>政治处</t>
    <phoneticPr fontId="12" type="noConversion"/>
  </si>
  <si>
    <t>社矫局</t>
    <phoneticPr fontId="12" type="noConversion"/>
  </si>
  <si>
    <t>普法科</t>
    <phoneticPr fontId="12" type="noConversion"/>
  </si>
  <si>
    <t>法援中心</t>
    <phoneticPr fontId="12" type="noConversion"/>
  </si>
  <si>
    <t>依法行政科</t>
    <phoneticPr fontId="12" type="noConversion"/>
  </si>
  <si>
    <t>武汉市东西湖区司法局</t>
    <phoneticPr fontId="12" type="noConversion"/>
  </si>
  <si>
    <t>物业管理经费</t>
    <phoneticPr fontId="12" type="noConversion"/>
  </si>
  <si>
    <t>基层工作经费</t>
    <phoneticPr fontId="12" type="noConversion"/>
  </si>
  <si>
    <t>党员教育活动经费</t>
    <phoneticPr fontId="12" type="noConversion"/>
  </si>
  <si>
    <t>两新组织党建工作经费</t>
    <phoneticPr fontId="12" type="noConversion"/>
  </si>
  <si>
    <t>购买服务人员经费</t>
    <phoneticPr fontId="12" type="noConversion"/>
  </si>
  <si>
    <t>社区矫正工作经费</t>
    <phoneticPr fontId="12" type="noConversion"/>
  </si>
  <si>
    <t>普法宣传经费</t>
    <phoneticPr fontId="12" type="noConversion"/>
  </si>
  <si>
    <t>法援专项经费</t>
    <phoneticPr fontId="12" type="noConversion"/>
  </si>
  <si>
    <t>政府法律顾问经费</t>
    <phoneticPr fontId="12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</si>
</sst>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黑体"/>
      <family val="3"/>
      <charset val="134"/>
    </font>
    <font>
      <sz val="22"/>
      <color indexed="8"/>
      <name val="方正小标宋简体"/>
      <family val="4"/>
      <charset val="134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Calibri"/>
      <family val="2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黑体"/>
      <family val="3"/>
      <charset val="134"/>
    </font>
    <font>
      <sz val="22"/>
      <name val="方正小标宋简体"/>
      <family val="4"/>
      <charset val="134"/>
    </font>
    <font>
      <sz val="22"/>
      <name val="宋体"/>
      <charset val="134"/>
    </font>
    <font>
      <sz val="11"/>
      <name val="黑体"/>
      <family val="3"/>
      <charset val="134"/>
    </font>
    <font>
      <sz val="22"/>
      <name val="方正小标宋简体"/>
      <family val="4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Calibri"/>
      <family val="2"/>
    </font>
    <font>
      <sz val="12"/>
      <color indexed="8"/>
      <name val="宋体"/>
      <charset val="134"/>
    </font>
    <font>
      <sz val="11"/>
      <color indexed="42"/>
      <name val="宋体"/>
      <charset val="134"/>
    </font>
    <font>
      <sz val="9"/>
      <name val="黑体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Calibri"/>
      <family val="2"/>
    </font>
    <font>
      <sz val="12"/>
      <color theme="1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3">
    <xf numFmtId="0" fontId="0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5" fillId="2" borderId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5" fillId="2" borderId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2" borderId="0" applyProtection="0">
      <alignment vertical="center"/>
    </xf>
    <xf numFmtId="0" fontId="15" fillId="2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Protection="0">
      <alignment vertical="center"/>
    </xf>
    <xf numFmtId="9" fontId="15" fillId="0" borderId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5" fillId="0" borderId="0" applyProtection="0">
      <alignment vertical="center"/>
    </xf>
    <xf numFmtId="9" fontId="15" fillId="0" borderId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5" fillId="0" borderId="0" applyProtection="0">
      <alignment vertical="center"/>
    </xf>
    <xf numFmtId="9" fontId="15" fillId="0" borderId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1" fillId="0" borderId="0" applyProtection="0">
      <alignment vertical="center"/>
    </xf>
    <xf numFmtId="9" fontId="21" fillId="0" borderId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5" fillId="0" borderId="0" applyProtection="0">
      <alignment vertical="center"/>
    </xf>
    <xf numFmtId="9" fontId="15" fillId="0" borderId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5" fillId="0" borderId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" fillId="0" borderId="0" applyProtection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 applyProtection="0">
      <alignment vertical="center"/>
    </xf>
    <xf numFmtId="0" fontId="6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6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6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/>
    <xf numFmtId="0" fontId="6" fillId="0" borderId="0" applyProtection="0"/>
    <xf numFmtId="0" fontId="6" fillId="0" borderId="0"/>
    <xf numFmtId="0" fontId="14" fillId="0" borderId="0">
      <protection locked="0"/>
    </xf>
    <xf numFmtId="0" fontId="14" fillId="0" borderId="0">
      <protection locked="0"/>
    </xf>
    <xf numFmtId="0" fontId="14" fillId="0" borderId="0"/>
    <xf numFmtId="0" fontId="14" fillId="0" borderId="0" applyProtection="0"/>
    <xf numFmtId="0" fontId="14" fillId="0" borderId="0" applyProtection="0"/>
    <xf numFmtId="0" fontId="14" fillId="0" borderId="0"/>
    <xf numFmtId="0" fontId="9" fillId="0" borderId="0" applyProtection="0">
      <alignment vertical="center"/>
    </xf>
    <xf numFmtId="0" fontId="15" fillId="0" borderId="0" applyProtection="0">
      <alignment vertical="center"/>
    </xf>
    <xf numFmtId="0" fontId="22" fillId="0" borderId="0">
      <alignment vertical="center"/>
    </xf>
    <xf numFmtId="0" fontId="29" fillId="0" borderId="0">
      <alignment vertical="center"/>
    </xf>
    <xf numFmtId="0" fontId="6" fillId="0" borderId="0"/>
    <xf numFmtId="0" fontId="15" fillId="0" borderId="0" applyProtection="0">
      <alignment vertical="center"/>
    </xf>
    <xf numFmtId="0" fontId="22" fillId="0" borderId="0">
      <alignment vertical="center"/>
    </xf>
    <xf numFmtId="0" fontId="31" fillId="0" borderId="0"/>
    <xf numFmtId="0" fontId="24" fillId="0" borderId="0" applyProtection="0">
      <alignment vertical="center"/>
    </xf>
    <xf numFmtId="0" fontId="32" fillId="0" borderId="0">
      <alignment vertical="center"/>
    </xf>
    <xf numFmtId="0" fontId="14" fillId="0" borderId="0"/>
    <xf numFmtId="0" fontId="23" fillId="0" borderId="0" applyProtection="0"/>
    <xf numFmtId="0" fontId="6" fillId="0" borderId="0" applyProtection="0"/>
    <xf numFmtId="0" fontId="29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9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2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2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22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2" fillId="0" borderId="0">
      <alignment vertical="center"/>
    </xf>
    <xf numFmtId="0" fontId="29" fillId="0" borderId="0">
      <alignment vertical="center"/>
    </xf>
    <xf numFmtId="0" fontId="22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2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5" fillId="0" borderId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Protection="0">
      <alignment vertical="center"/>
    </xf>
    <xf numFmtId="43" fontId="15" fillId="0" borderId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5" fillId="0" borderId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5" fillId="0" borderId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5" fillId="3" borderId="0" applyProtection="0">
      <alignment vertical="center"/>
    </xf>
    <xf numFmtId="0" fontId="25" fillId="3" borderId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9" fontId="6" fillId="0" borderId="0" xfId="34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right" vertical="center"/>
    </xf>
    <xf numFmtId="177" fontId="27" fillId="0" borderId="1" xfId="35" applyNumberFormat="1" applyFont="1" applyFill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11" fillId="0" borderId="1" xfId="0" applyNumberFormat="1" applyFont="1" applyBorder="1">
      <alignment vertical="center"/>
    </xf>
    <xf numFmtId="10" fontId="1" fillId="0" borderId="0" xfId="0" applyNumberFormat="1" applyFont="1" applyFill="1" applyAlignment="1">
      <alignment horizontal="center" vertical="center" wrapText="1"/>
    </xf>
    <xf numFmtId="10" fontId="11" fillId="0" borderId="1" xfId="0" applyNumberFormat="1" applyFont="1" applyBorder="1">
      <alignment vertical="center"/>
    </xf>
    <xf numFmtId="10" fontId="0" fillId="0" borderId="0" xfId="0" applyNumberFormat="1">
      <alignment vertical="center"/>
    </xf>
    <xf numFmtId="10" fontId="27" fillId="0" borderId="1" xfId="12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9" fontId="16" fillId="0" borderId="1" xfId="34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9" fontId="18" fillId="0" borderId="0" xfId="34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83">
    <cellStyle name="20% - 强调文字颜色 5 2" xfId="1"/>
    <cellStyle name="20% - 强调文字颜色 5 2 2" xfId="2"/>
    <cellStyle name="20% - 强调文字颜色 5 2 2 2" xfId="3"/>
    <cellStyle name="20% - 强调文字颜色 5 2 2 3" xfId="4"/>
    <cellStyle name="20% - 强调文字颜色 5 2 3" xfId="5"/>
    <cellStyle name="20% - 强调文字颜色 5 2 3 2" xfId="6"/>
    <cellStyle name="20% - 强调文字颜色 5 2 3 3" xfId="7"/>
    <cellStyle name="20% - 强调文字颜色 5 2 4" xfId="8"/>
    <cellStyle name="20% - 强调文字颜色 5 2 4 2" xfId="9"/>
    <cellStyle name="20% - 强调文字颜色 5 2 4 3" xfId="10"/>
    <cellStyle name="20% - 强调文字颜色 5 2 5" xfId="11"/>
    <cellStyle name="百分比" xfId="12" builtinId="5"/>
    <cellStyle name="百分比 2" xfId="13"/>
    <cellStyle name="百分比 2 2" xfId="14"/>
    <cellStyle name="百分比 2 2 2" xfId="15"/>
    <cellStyle name="百分比 2 2 2 2" xfId="16"/>
    <cellStyle name="百分比 2 2 3" xfId="17"/>
    <cellStyle name="百分比 2 3" xfId="18"/>
    <cellStyle name="百分比 2 3 2" xfId="19"/>
    <cellStyle name="百分比 2 3 2 2" xfId="20"/>
    <cellStyle name="百分比 2 3 3" xfId="21"/>
    <cellStyle name="百分比 2 4" xfId="22"/>
    <cellStyle name="百分比 2 4 2" xfId="23"/>
    <cellStyle name="百分比 2 5" xfId="24"/>
    <cellStyle name="百分比 2 6" xfId="25"/>
    <cellStyle name="百分比 3" xfId="26"/>
    <cellStyle name="百分比 3 2" xfId="27"/>
    <cellStyle name="百分比 3 2 2" xfId="28"/>
    <cellStyle name="百分比 3 3" xfId="29"/>
    <cellStyle name="百分比 3 3 2" xfId="30"/>
    <cellStyle name="百分比 3 4" xfId="31"/>
    <cellStyle name="百分比 3 5" xfId="32"/>
    <cellStyle name="百分比 4" xfId="33"/>
    <cellStyle name="百分比 5" xfId="34"/>
    <cellStyle name="常规" xfId="0" builtinId="0"/>
    <cellStyle name="常规 10" xfId="35"/>
    <cellStyle name="常规 10 2" xfId="36"/>
    <cellStyle name="常规 10 3" xfId="37"/>
    <cellStyle name="常规 11" xfId="38"/>
    <cellStyle name="常规 11 2" xfId="39"/>
    <cellStyle name="常规 11 3" xfId="40"/>
    <cellStyle name="常规 12" xfId="41"/>
    <cellStyle name="常规 12 2" xfId="42"/>
    <cellStyle name="常规 12 2 2" xfId="43"/>
    <cellStyle name="常规 12 3" xfId="44"/>
    <cellStyle name="常规 12 4" xfId="45"/>
    <cellStyle name="常规 13" xfId="46"/>
    <cellStyle name="常规 14" xfId="47"/>
    <cellStyle name="常规 15" xfId="48"/>
    <cellStyle name="常规 16" xfId="49"/>
    <cellStyle name="常规 17" xfId="50"/>
    <cellStyle name="常规 18" xfId="51"/>
    <cellStyle name="常规 2" xfId="52"/>
    <cellStyle name="常规 2 10" xfId="53"/>
    <cellStyle name="常规 2 10 2" xfId="54"/>
    <cellStyle name="常规 2 10 2 2" xfId="55"/>
    <cellStyle name="常规 2 10 3" xfId="56"/>
    <cellStyle name="常规 2 2" xfId="57"/>
    <cellStyle name="常规 2 2 2" xfId="58"/>
    <cellStyle name="常规 2 2 2 2" xfId="59"/>
    <cellStyle name="常规 2 2 2 2 2" xfId="60"/>
    <cellStyle name="常规 2 2 2 3" xfId="61"/>
    <cellStyle name="常规 2 2 3" xfId="62"/>
    <cellStyle name="常规 2 2 3 2" xfId="63"/>
    <cellStyle name="常规 2 2 4" xfId="64"/>
    <cellStyle name="常规 2 2 5" xfId="65"/>
    <cellStyle name="常规 2 3" xfId="66"/>
    <cellStyle name="常规 2 3 2" xfId="67"/>
    <cellStyle name="常规 2 3 2 2" xfId="68"/>
    <cellStyle name="常规 2 3 2 3" xfId="69"/>
    <cellStyle name="常规 2 3 3" xfId="70"/>
    <cellStyle name="常规 2 3 3 2" xfId="71"/>
    <cellStyle name="常规 2 3 4" xfId="72"/>
    <cellStyle name="常规 2 3 5" xfId="73"/>
    <cellStyle name="常规 2 4" xfId="74"/>
    <cellStyle name="常规 2 4 2" xfId="75"/>
    <cellStyle name="常规 2 4 3" xfId="76"/>
    <cellStyle name="常规 2 5" xfId="77"/>
    <cellStyle name="常规 2 5 2" xfId="78"/>
    <cellStyle name="常规 2 5 2 2" xfId="79"/>
    <cellStyle name="常规 2 5 3" xfId="80"/>
    <cellStyle name="常规 2 6" xfId="81"/>
    <cellStyle name="常规 2 6 2" xfId="82"/>
    <cellStyle name="常规 2 6 3" xfId="83"/>
    <cellStyle name="常规 2 7" xfId="84"/>
    <cellStyle name="常规 2 7 2" xfId="85"/>
    <cellStyle name="常规 2_Sheet5" xfId="86"/>
    <cellStyle name="常规 3" xfId="87"/>
    <cellStyle name="常规 3 2" xfId="88"/>
    <cellStyle name="常规 3 2 2" xfId="89"/>
    <cellStyle name="常规 3 2 2 2" xfId="90"/>
    <cellStyle name="常规 3 2 2 2 2" xfId="91"/>
    <cellStyle name="常规 3 2 2 3" xfId="92"/>
    <cellStyle name="常规 3 2 3" xfId="93"/>
    <cellStyle name="常规 3 2 3 2" xfId="94"/>
    <cellStyle name="常规 3 2 3 2 2" xfId="95"/>
    <cellStyle name="常规 3 2 3 3" xfId="96"/>
    <cellStyle name="常规 3 2 4" xfId="97"/>
    <cellStyle name="常规 3 2 4 2" xfId="98"/>
    <cellStyle name="常规 3 2 5" xfId="99"/>
    <cellStyle name="常规 3 2 6" xfId="100"/>
    <cellStyle name="常规 3 3" xfId="101"/>
    <cellStyle name="常规 3 3 2" xfId="102"/>
    <cellStyle name="常规 3 3 2 2" xfId="103"/>
    <cellStyle name="常规 3 3 3" xfId="104"/>
    <cellStyle name="常规 3 4" xfId="105"/>
    <cellStyle name="常规 3 4 2" xfId="106"/>
    <cellStyle name="常规 3 4 2 2" xfId="107"/>
    <cellStyle name="常规 3 4 3" xfId="108"/>
    <cellStyle name="常规 3 5" xfId="109"/>
    <cellStyle name="常规 3 5 2" xfId="110"/>
    <cellStyle name="常规 3 6" xfId="111"/>
    <cellStyle name="常规 4" xfId="112"/>
    <cellStyle name="常规 4 2" xfId="113"/>
    <cellStyle name="常规 4 2 2" xfId="114"/>
    <cellStyle name="常规 4 2 2 2" xfId="115"/>
    <cellStyle name="常规 4 2 3" xfId="116"/>
    <cellStyle name="常规 4 3" xfId="117"/>
    <cellStyle name="常规 4 3 2" xfId="118"/>
    <cellStyle name="常规 4 4" xfId="119"/>
    <cellStyle name="常规 4 5" xfId="120"/>
    <cellStyle name="常规 5" xfId="121"/>
    <cellStyle name="常规 5 2" xfId="122"/>
    <cellStyle name="常规 5 2 2" xfId="123"/>
    <cellStyle name="常规 5 2 2 2" xfId="124"/>
    <cellStyle name="常规 5 2 3" xfId="125"/>
    <cellStyle name="常规 5 3" xfId="126"/>
    <cellStyle name="常规 5 3 2" xfId="127"/>
    <cellStyle name="常规 5 3 2 2" xfId="128"/>
    <cellStyle name="常规 5 3 3" xfId="129"/>
    <cellStyle name="常规 5 4" xfId="130"/>
    <cellStyle name="常规 5 4 2" xfId="131"/>
    <cellStyle name="常规 5 5" xfId="132"/>
    <cellStyle name="常规 5 6" xfId="133"/>
    <cellStyle name="常规 6" xfId="134"/>
    <cellStyle name="常规 6 2" xfId="135"/>
    <cellStyle name="常规 6 2 2" xfId="136"/>
    <cellStyle name="常规 6 2 2 2" xfId="137"/>
    <cellStyle name="常规 6 2 3" xfId="138"/>
    <cellStyle name="常规 6 3" xfId="139"/>
    <cellStyle name="常规 6 3 2" xfId="140"/>
    <cellStyle name="常规 6 3 2 2" xfId="141"/>
    <cellStyle name="常规 6 3 3" xfId="142"/>
    <cellStyle name="常规 6 4" xfId="143"/>
    <cellStyle name="常规 6 4 2" xfId="144"/>
    <cellStyle name="常规 6 5" xfId="145"/>
    <cellStyle name="常规 6 6" xfId="146"/>
    <cellStyle name="常规 7" xfId="147"/>
    <cellStyle name="常规 7 2" xfId="148"/>
    <cellStyle name="常规 7 2 2" xfId="149"/>
    <cellStyle name="常规 7 2 2 2" xfId="150"/>
    <cellStyle name="常规 7 2 3" xfId="151"/>
    <cellStyle name="常规 7 3" xfId="152"/>
    <cellStyle name="常规 7 3 2" xfId="153"/>
    <cellStyle name="常规 7 4" xfId="154"/>
    <cellStyle name="常规 7 5" xfId="155"/>
    <cellStyle name="常规 8" xfId="156"/>
    <cellStyle name="常规 8 2" xfId="157"/>
    <cellStyle name="常规 8 2 2" xfId="158"/>
    <cellStyle name="常规 8 3" xfId="159"/>
    <cellStyle name="常规 8 3 2" xfId="160"/>
    <cellStyle name="常规 8 4" xfId="161"/>
    <cellStyle name="常规 8 5" xfId="162"/>
    <cellStyle name="常规 9" xfId="163"/>
    <cellStyle name="常规 9 2" xfId="164"/>
    <cellStyle name="常规 9 2 2" xfId="165"/>
    <cellStyle name="常规 9 3" xfId="166"/>
    <cellStyle name="常规 9 4" xfId="167"/>
    <cellStyle name="千位分隔 2" xfId="168"/>
    <cellStyle name="千位分隔 2 2" xfId="169"/>
    <cellStyle name="千位分隔 2 2 2" xfId="170"/>
    <cellStyle name="千位分隔 2 2 3" xfId="171"/>
    <cellStyle name="千位分隔 2 3" xfId="172"/>
    <cellStyle name="千位分隔 2 3 2" xfId="173"/>
    <cellStyle name="千位分隔 2 4" xfId="174"/>
    <cellStyle name="千位分隔 3" xfId="175"/>
    <cellStyle name="千位分隔 3 2" xfId="176"/>
    <cellStyle name="千位分隔 4" xfId="177"/>
    <cellStyle name="千位分隔 4 2" xfId="178"/>
    <cellStyle name="强调文字颜色 2 2" xfId="179"/>
    <cellStyle name="强调文字颜色 2 2 2" xfId="180"/>
    <cellStyle name="强调文字颜色 2 2 2 2" xfId="181"/>
    <cellStyle name="强调文字颜色 2 2 3" xfId="18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"/>
  <sheetViews>
    <sheetView zoomScaleNormal="100" workbookViewId="0">
      <selection activeCell="F16" sqref="F16"/>
    </sheetView>
  </sheetViews>
  <sheetFormatPr defaultRowHeight="13.5"/>
  <cols>
    <col min="1" max="1" width="5.25" customWidth="1"/>
    <col min="2" max="2" width="8.125" customWidth="1"/>
    <col min="6" max="6" width="8.875" customWidth="1"/>
    <col min="7" max="7" width="9.75" customWidth="1"/>
    <col min="8" max="9" width="10.75" bestFit="1" customWidth="1"/>
    <col min="10" max="10" width="7.5" customWidth="1"/>
    <col min="11" max="16" width="9.125" bestFit="1" customWidth="1"/>
    <col min="17" max="17" width="15.375" customWidth="1"/>
  </cols>
  <sheetData>
    <row r="1" spans="1:17" ht="28.5">
      <c r="A1" s="31" t="s">
        <v>27</v>
      </c>
      <c r="B1" s="32"/>
      <c r="C1" s="32"/>
      <c r="D1" s="33"/>
      <c r="E1" s="33"/>
      <c r="F1" s="33"/>
      <c r="G1" s="33"/>
      <c r="H1" s="33"/>
      <c r="I1" s="33"/>
      <c r="J1" s="34"/>
      <c r="K1" s="35"/>
      <c r="L1" s="35"/>
      <c r="M1" s="35"/>
      <c r="N1" s="35"/>
      <c r="O1" s="35"/>
      <c r="P1" s="35"/>
      <c r="Q1" s="33"/>
    </row>
    <row r="2" spans="1:17" ht="14.25">
      <c r="A2" s="36" t="s">
        <v>31</v>
      </c>
      <c r="B2" s="37"/>
      <c r="C2" s="37"/>
      <c r="D2" s="5"/>
      <c r="E2" s="5"/>
      <c r="F2" s="36" t="s">
        <v>32</v>
      </c>
      <c r="G2" s="37"/>
      <c r="H2" s="5"/>
      <c r="I2" s="5"/>
      <c r="J2" s="8"/>
      <c r="K2" s="9"/>
      <c r="L2" s="9"/>
      <c r="M2" s="9"/>
      <c r="N2" s="9"/>
      <c r="O2" s="9"/>
      <c r="P2" s="9"/>
      <c r="Q2" s="5" t="s">
        <v>2</v>
      </c>
    </row>
    <row r="3" spans="1:17">
      <c r="A3" s="27" t="s">
        <v>23</v>
      </c>
      <c r="B3" s="30" t="s">
        <v>4</v>
      </c>
      <c r="C3" s="27" t="s">
        <v>6</v>
      </c>
      <c r="D3" s="27" t="s">
        <v>7</v>
      </c>
      <c r="E3" s="27" t="s">
        <v>8</v>
      </c>
      <c r="F3" s="38" t="s">
        <v>9</v>
      </c>
      <c r="G3" s="38"/>
      <c r="H3" s="38"/>
      <c r="I3" s="27" t="s">
        <v>10</v>
      </c>
      <c r="J3" s="29" t="s">
        <v>11</v>
      </c>
      <c r="K3" s="39" t="s">
        <v>24</v>
      </c>
      <c r="L3" s="40"/>
      <c r="M3" s="40"/>
      <c r="N3" s="40"/>
      <c r="O3" s="40"/>
      <c r="P3" s="41"/>
      <c r="Q3" s="42" t="s">
        <v>13</v>
      </c>
    </row>
    <row r="4" spans="1:17" ht="40.5">
      <c r="A4" s="28"/>
      <c r="B4" s="28"/>
      <c r="C4" s="28"/>
      <c r="D4" s="28"/>
      <c r="E4" s="28"/>
      <c r="F4" s="7" t="s">
        <v>14</v>
      </c>
      <c r="G4" s="7" t="s">
        <v>15</v>
      </c>
      <c r="H4" s="7" t="s">
        <v>16</v>
      </c>
      <c r="I4" s="28"/>
      <c r="J4" s="29"/>
      <c r="K4" s="10" t="s">
        <v>17</v>
      </c>
      <c r="L4" s="6" t="s">
        <v>25</v>
      </c>
      <c r="M4" s="6" t="s">
        <v>19</v>
      </c>
      <c r="N4" s="6" t="s">
        <v>20</v>
      </c>
      <c r="O4" s="6" t="s">
        <v>26</v>
      </c>
      <c r="P4" s="6" t="s">
        <v>22</v>
      </c>
      <c r="Q4" s="43"/>
    </row>
    <row r="5" spans="1:17" ht="40.5">
      <c r="A5" s="11">
        <v>1</v>
      </c>
      <c r="B5" s="12" t="s">
        <v>28</v>
      </c>
      <c r="C5" s="13" t="s">
        <v>29</v>
      </c>
      <c r="D5" s="14" t="s">
        <v>30</v>
      </c>
      <c r="E5" s="13" t="s">
        <v>29</v>
      </c>
      <c r="F5" s="15">
        <v>2981.94</v>
      </c>
      <c r="G5" s="15">
        <v>170.39</v>
      </c>
      <c r="H5" s="15">
        <f>G5+F5</f>
        <v>3152.33</v>
      </c>
      <c r="I5" s="15">
        <v>3022.22</v>
      </c>
      <c r="J5" s="26">
        <f>I5/H5</f>
        <v>0.9587257679240434</v>
      </c>
      <c r="K5" s="16">
        <f>20*J5</f>
        <v>19.174515358480868</v>
      </c>
      <c r="L5" s="17">
        <v>20</v>
      </c>
      <c r="M5" s="17">
        <v>20</v>
      </c>
      <c r="N5" s="17">
        <v>30</v>
      </c>
      <c r="O5" s="17">
        <v>10</v>
      </c>
      <c r="P5" s="18">
        <f>K5+L5+M5+N5+O5</f>
        <v>99.174515358480875</v>
      </c>
      <c r="Q5" s="19"/>
    </row>
  </sheetData>
  <mergeCells count="13">
    <mergeCell ref="Q3:Q4"/>
    <mergeCell ref="A3:A4"/>
    <mergeCell ref="C3:C4"/>
    <mergeCell ref="D3:D4"/>
    <mergeCell ref="E3:E4"/>
    <mergeCell ref="I3:I4"/>
    <mergeCell ref="J3:J4"/>
    <mergeCell ref="B3:B4"/>
    <mergeCell ref="A1:Q1"/>
    <mergeCell ref="A2:C2"/>
    <mergeCell ref="F2:G2"/>
    <mergeCell ref="F3:H3"/>
    <mergeCell ref="K3:P3"/>
  </mergeCells>
  <phoneticPr fontId="12" type="noConversion"/>
  <pageMargins left="0.7" right="0.7" top="0.75" bottom="0.75" header="0.3" footer="0.3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"/>
  <sheetViews>
    <sheetView tabSelected="1" zoomScaleNormal="100" workbookViewId="0">
      <pane xSplit="9" ySplit="4" topLeftCell="J6" activePane="bottomRight" state="frozen"/>
      <selection pane="topRight"/>
      <selection pane="bottomLeft"/>
      <selection pane="bottomRight" activeCell="R7" sqref="R7:R13"/>
    </sheetView>
  </sheetViews>
  <sheetFormatPr defaultColWidth="9" defaultRowHeight="13.5"/>
  <cols>
    <col min="1" max="1" width="3.5" customWidth="1"/>
    <col min="2" max="2" width="6.5" customWidth="1"/>
    <col min="3" max="3" width="5.375" customWidth="1"/>
    <col min="4" max="4" width="17.25" customWidth="1"/>
    <col min="5" max="5" width="16" customWidth="1"/>
    <col min="6" max="6" width="13.125" customWidth="1"/>
    <col min="7" max="7" width="11.75" customWidth="1"/>
    <col min="8" max="8" width="5.375" customWidth="1"/>
    <col min="9" max="9" width="12.125" customWidth="1"/>
    <col min="10" max="10" width="11.125" customWidth="1"/>
    <col min="11" max="11" width="7.5" style="25" customWidth="1"/>
    <col min="12" max="12" width="8.375" customWidth="1"/>
    <col min="13" max="13" width="9" customWidth="1"/>
    <col min="15" max="15" width="9" customWidth="1"/>
    <col min="16" max="16" width="8.375" customWidth="1"/>
    <col min="17" max="17" width="9" customWidth="1"/>
    <col min="18" max="18" width="35.25" customWidth="1"/>
  </cols>
  <sheetData>
    <row r="1" spans="1:18" ht="50.25" customHeight="1">
      <c r="A1" s="46" t="s">
        <v>0</v>
      </c>
      <c r="B1" s="46"/>
      <c r="C1" s="46"/>
      <c r="D1" s="46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s="1" customFormat="1" ht="24.95" customHeight="1">
      <c r="A2" s="48" t="s">
        <v>33</v>
      </c>
      <c r="B2" s="48"/>
      <c r="C2" s="48"/>
      <c r="D2" s="48"/>
      <c r="E2" s="3"/>
      <c r="F2" s="3"/>
      <c r="G2" s="49" t="s">
        <v>1</v>
      </c>
      <c r="H2" s="49"/>
      <c r="I2" s="49">
        <v>83890558</v>
      </c>
      <c r="J2" s="49"/>
      <c r="K2" s="23"/>
      <c r="L2" s="3"/>
      <c r="M2" s="3"/>
      <c r="N2" s="3"/>
      <c r="O2" s="3"/>
      <c r="P2" s="3"/>
      <c r="Q2" s="3"/>
      <c r="R2" s="3" t="s">
        <v>2</v>
      </c>
    </row>
    <row r="3" spans="1:18" s="2" customFormat="1" ht="18.95" customHeight="1">
      <c r="A3" s="44" t="s">
        <v>3</v>
      </c>
      <c r="B3" s="44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4"/>
      <c r="I3" s="44"/>
      <c r="J3" s="44" t="s">
        <v>10</v>
      </c>
      <c r="K3" s="45" t="s">
        <v>11</v>
      </c>
      <c r="L3" s="44" t="s">
        <v>12</v>
      </c>
      <c r="M3" s="44"/>
      <c r="N3" s="44"/>
      <c r="O3" s="44"/>
      <c r="P3" s="44"/>
      <c r="Q3" s="44"/>
      <c r="R3" s="44" t="s">
        <v>13</v>
      </c>
    </row>
    <row r="4" spans="1:18" s="2" customFormat="1" ht="71.25" customHeight="1">
      <c r="A4" s="44"/>
      <c r="B4" s="44"/>
      <c r="C4" s="44"/>
      <c r="D4" s="44"/>
      <c r="E4" s="44"/>
      <c r="F4" s="44"/>
      <c r="G4" s="4" t="s">
        <v>14</v>
      </c>
      <c r="H4" s="4" t="s">
        <v>15</v>
      </c>
      <c r="I4" s="4" t="s">
        <v>16</v>
      </c>
      <c r="J4" s="44"/>
      <c r="K4" s="45"/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4"/>
    </row>
    <row r="5" spans="1:18" ht="27">
      <c r="A5" s="13">
        <v>1</v>
      </c>
      <c r="B5" s="12" t="s">
        <v>28</v>
      </c>
      <c r="C5" s="13">
        <v>1</v>
      </c>
      <c r="D5" s="14" t="s">
        <v>41</v>
      </c>
      <c r="E5" s="20" t="s">
        <v>42</v>
      </c>
      <c r="F5" s="20" t="s">
        <v>34</v>
      </c>
      <c r="G5" s="20">
        <v>39</v>
      </c>
      <c r="H5" s="22"/>
      <c r="I5" s="20">
        <v>39</v>
      </c>
      <c r="J5" s="20">
        <v>37.99</v>
      </c>
      <c r="K5" s="24">
        <f t="shared" ref="K5:K13" si="0">J5/I5</f>
        <v>0.97410256410256413</v>
      </c>
      <c r="L5" s="20">
        <v>19.48</v>
      </c>
      <c r="M5" s="20">
        <v>20</v>
      </c>
      <c r="N5" s="20">
        <v>20</v>
      </c>
      <c r="O5" s="20">
        <v>30</v>
      </c>
      <c r="P5" s="20">
        <v>10</v>
      </c>
      <c r="Q5" s="20">
        <v>99.48</v>
      </c>
      <c r="R5" s="20"/>
    </row>
    <row r="6" spans="1:18" ht="27">
      <c r="A6" s="13">
        <v>2</v>
      </c>
      <c r="B6" s="12" t="s">
        <v>28</v>
      </c>
      <c r="C6" s="13">
        <v>2</v>
      </c>
      <c r="D6" s="14" t="s">
        <v>41</v>
      </c>
      <c r="E6" s="20" t="s">
        <v>43</v>
      </c>
      <c r="F6" s="20" t="s">
        <v>35</v>
      </c>
      <c r="G6" s="20">
        <v>94.48</v>
      </c>
      <c r="H6" s="21"/>
      <c r="I6" s="20">
        <v>94.48</v>
      </c>
      <c r="J6" s="20">
        <v>91.88</v>
      </c>
      <c r="K6" s="24">
        <f t="shared" si="0"/>
        <v>0.97248094834885679</v>
      </c>
      <c r="L6" s="20">
        <v>19.45</v>
      </c>
      <c r="M6" s="20">
        <v>20</v>
      </c>
      <c r="N6" s="20">
        <v>20</v>
      </c>
      <c r="O6" s="20">
        <v>30</v>
      </c>
      <c r="P6" s="20">
        <v>10</v>
      </c>
      <c r="Q6" s="20">
        <v>99.45</v>
      </c>
      <c r="R6" s="20"/>
    </row>
    <row r="7" spans="1:18" ht="27">
      <c r="A7" s="13">
        <v>3</v>
      </c>
      <c r="B7" s="12" t="s">
        <v>28</v>
      </c>
      <c r="C7" s="13">
        <v>3</v>
      </c>
      <c r="D7" s="14" t="s">
        <v>41</v>
      </c>
      <c r="E7" s="20" t="s">
        <v>44</v>
      </c>
      <c r="F7" s="20" t="s">
        <v>36</v>
      </c>
      <c r="G7" s="20">
        <v>1.78</v>
      </c>
      <c r="H7" s="21"/>
      <c r="I7" s="20">
        <v>1.78</v>
      </c>
      <c r="J7" s="20">
        <v>0.72</v>
      </c>
      <c r="K7" s="24">
        <f t="shared" si="0"/>
        <v>0.4044943820224719</v>
      </c>
      <c r="L7" s="20">
        <v>8</v>
      </c>
      <c r="M7" s="20">
        <v>20</v>
      </c>
      <c r="N7" s="20">
        <v>20</v>
      </c>
      <c r="O7" s="20">
        <v>30</v>
      </c>
      <c r="P7" s="20">
        <v>10</v>
      </c>
      <c r="Q7" s="20">
        <v>88</v>
      </c>
      <c r="R7" s="20"/>
    </row>
    <row r="8" spans="1:18" ht="27">
      <c r="A8" s="13">
        <v>4</v>
      </c>
      <c r="B8" s="12" t="s">
        <v>28</v>
      </c>
      <c r="C8" s="13">
        <v>4</v>
      </c>
      <c r="D8" s="14" t="s">
        <v>41</v>
      </c>
      <c r="E8" s="20" t="s">
        <v>45</v>
      </c>
      <c r="F8" s="20" t="s">
        <v>36</v>
      </c>
      <c r="G8" s="20">
        <v>0.12</v>
      </c>
      <c r="H8" s="21"/>
      <c r="I8" s="20">
        <v>0.12</v>
      </c>
      <c r="J8" s="20">
        <v>0.12</v>
      </c>
      <c r="K8" s="24">
        <f t="shared" si="0"/>
        <v>1</v>
      </c>
      <c r="L8" s="20">
        <v>20</v>
      </c>
      <c r="M8" s="20">
        <v>20</v>
      </c>
      <c r="N8" s="20">
        <v>20</v>
      </c>
      <c r="O8" s="20">
        <v>30</v>
      </c>
      <c r="P8" s="20">
        <v>10</v>
      </c>
      <c r="Q8" s="20">
        <v>100</v>
      </c>
      <c r="R8" s="20"/>
    </row>
    <row r="9" spans="1:18" ht="27">
      <c r="A9" s="13">
        <v>5</v>
      </c>
      <c r="B9" s="12" t="s">
        <v>28</v>
      </c>
      <c r="C9" s="13">
        <v>5</v>
      </c>
      <c r="D9" s="14" t="s">
        <v>41</v>
      </c>
      <c r="E9" s="20" t="s">
        <v>46</v>
      </c>
      <c r="F9" s="20" t="s">
        <v>36</v>
      </c>
      <c r="G9" s="20">
        <v>398.33</v>
      </c>
      <c r="H9" s="21"/>
      <c r="I9" s="20">
        <v>398.33</v>
      </c>
      <c r="J9" s="20">
        <v>398.33</v>
      </c>
      <c r="K9" s="24">
        <f t="shared" si="0"/>
        <v>1</v>
      </c>
      <c r="L9" s="20">
        <v>20</v>
      </c>
      <c r="M9" s="20">
        <v>20</v>
      </c>
      <c r="N9" s="20">
        <v>20</v>
      </c>
      <c r="O9" s="20">
        <v>30</v>
      </c>
      <c r="P9" s="20">
        <v>10</v>
      </c>
      <c r="Q9" s="20">
        <v>100</v>
      </c>
      <c r="R9" s="20"/>
    </row>
    <row r="10" spans="1:18" ht="27">
      <c r="A10" s="13">
        <v>6</v>
      </c>
      <c r="B10" s="12" t="s">
        <v>28</v>
      </c>
      <c r="C10" s="13">
        <v>6</v>
      </c>
      <c r="D10" s="14" t="s">
        <v>41</v>
      </c>
      <c r="E10" s="20" t="s">
        <v>47</v>
      </c>
      <c r="F10" s="20" t="s">
        <v>37</v>
      </c>
      <c r="G10" s="20">
        <v>43</v>
      </c>
      <c r="H10" s="21"/>
      <c r="I10" s="20">
        <v>43</v>
      </c>
      <c r="J10" s="20">
        <v>40.450000000000003</v>
      </c>
      <c r="K10" s="24">
        <f t="shared" si="0"/>
        <v>0.94069767441860475</v>
      </c>
      <c r="L10" s="20">
        <v>18.8</v>
      </c>
      <c r="M10" s="20">
        <v>20</v>
      </c>
      <c r="N10" s="20">
        <v>20</v>
      </c>
      <c r="O10" s="20">
        <v>30</v>
      </c>
      <c r="P10" s="20">
        <v>10</v>
      </c>
      <c r="Q10" s="20">
        <v>98.8</v>
      </c>
      <c r="R10" s="20"/>
    </row>
    <row r="11" spans="1:18" ht="27">
      <c r="A11" s="13">
        <v>7</v>
      </c>
      <c r="B11" s="12" t="s">
        <v>28</v>
      </c>
      <c r="C11" s="13">
        <v>7</v>
      </c>
      <c r="D11" s="14" t="s">
        <v>41</v>
      </c>
      <c r="E11" s="20" t="s">
        <v>48</v>
      </c>
      <c r="F11" s="20" t="s">
        <v>38</v>
      </c>
      <c r="G11" s="20">
        <v>20</v>
      </c>
      <c r="H11" s="21"/>
      <c r="I11" s="20">
        <v>20</v>
      </c>
      <c r="J11" s="20">
        <v>5.8</v>
      </c>
      <c r="K11" s="24">
        <f t="shared" si="0"/>
        <v>0.28999999999999998</v>
      </c>
      <c r="L11" s="20">
        <v>5.8</v>
      </c>
      <c r="M11" s="20">
        <v>20</v>
      </c>
      <c r="N11" s="20">
        <v>20</v>
      </c>
      <c r="O11" s="20">
        <v>30</v>
      </c>
      <c r="P11" s="20">
        <v>10</v>
      </c>
      <c r="Q11" s="20">
        <v>85.8</v>
      </c>
      <c r="R11" s="20"/>
    </row>
    <row r="12" spans="1:18" ht="27">
      <c r="A12" s="13">
        <v>8</v>
      </c>
      <c r="B12" s="12" t="s">
        <v>28</v>
      </c>
      <c r="C12" s="13">
        <v>8</v>
      </c>
      <c r="D12" s="14" t="s">
        <v>41</v>
      </c>
      <c r="E12" s="20" t="s">
        <v>49</v>
      </c>
      <c r="F12" s="20" t="s">
        <v>39</v>
      </c>
      <c r="G12" s="20">
        <v>231.66</v>
      </c>
      <c r="H12" s="21"/>
      <c r="I12" s="20">
        <v>231.66</v>
      </c>
      <c r="J12" s="20">
        <v>216.62</v>
      </c>
      <c r="K12" s="24">
        <f t="shared" si="0"/>
        <v>0.93507726841060179</v>
      </c>
      <c r="L12" s="20">
        <v>18.7</v>
      </c>
      <c r="M12" s="20">
        <v>20</v>
      </c>
      <c r="N12" s="20">
        <v>20</v>
      </c>
      <c r="O12" s="20">
        <v>30</v>
      </c>
      <c r="P12" s="20">
        <v>10</v>
      </c>
      <c r="Q12" s="20">
        <v>98.7</v>
      </c>
      <c r="R12" s="20"/>
    </row>
    <row r="13" spans="1:18" ht="27">
      <c r="A13" s="13">
        <v>9</v>
      </c>
      <c r="B13" s="12" t="s">
        <v>28</v>
      </c>
      <c r="C13" s="13">
        <v>9</v>
      </c>
      <c r="D13" s="14" t="s">
        <v>41</v>
      </c>
      <c r="E13" s="20" t="s">
        <v>50</v>
      </c>
      <c r="F13" s="20" t="s">
        <v>40</v>
      </c>
      <c r="G13" s="20">
        <v>50</v>
      </c>
      <c r="H13" s="21"/>
      <c r="I13" s="20">
        <v>50</v>
      </c>
      <c r="J13" s="20">
        <v>26.06</v>
      </c>
      <c r="K13" s="24">
        <f t="shared" si="0"/>
        <v>0.5212</v>
      </c>
      <c r="L13" s="20">
        <v>10.42</v>
      </c>
      <c r="M13" s="20">
        <v>20</v>
      </c>
      <c r="N13" s="20">
        <v>20</v>
      </c>
      <c r="O13" s="20">
        <v>30</v>
      </c>
      <c r="P13" s="20">
        <v>10</v>
      </c>
      <c r="Q13" s="20">
        <v>90.42</v>
      </c>
      <c r="R13" s="20"/>
    </row>
  </sheetData>
  <mergeCells count="15">
    <mergeCell ref="A1:R1"/>
    <mergeCell ref="A2:D2"/>
    <mergeCell ref="G2:H2"/>
    <mergeCell ref="I2:J2"/>
    <mergeCell ref="A3:A4"/>
    <mergeCell ref="B3:B4"/>
    <mergeCell ref="C3:C4"/>
    <mergeCell ref="D3:D4"/>
    <mergeCell ref="R3:R4"/>
    <mergeCell ref="E3:E4"/>
    <mergeCell ref="F3:F4"/>
    <mergeCell ref="J3:J4"/>
    <mergeCell ref="K3:K4"/>
    <mergeCell ref="G3:I3"/>
    <mergeCell ref="L3:Q3"/>
  </mergeCells>
  <phoneticPr fontId="12" type="noConversion"/>
  <pageMargins left="0.75" right="0.75" top="1" bottom="1" header="0.5" footer="0.5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2024-05-22T03:46:04Z</cp:lastPrinted>
  <dcterms:created xsi:type="dcterms:W3CDTF">2022-01-13T09:26:00Z</dcterms:created>
  <dcterms:modified xsi:type="dcterms:W3CDTF">2024-05-22T08:14:58Z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2052-12.1.0.16729</vt:lpwstr>
  </property>
</Properties>
</file>