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部门整体统计表" sheetId="1" r:id="rId1"/>
    <sheet name="项目自评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<sst xmlns="http://schemas.openxmlformats.org/spreadsheetml/2006/main" count="101" uniqueCount="56">
  <si>
    <t>2024年度东西湖区整体自评统计表</t>
  </si>
  <si>
    <t>填表人：彭水根</t>
  </si>
  <si>
    <t>联系电话：83241257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</si>
  <si>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</si>
  <si>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</si>
  <si>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</si>
  <si>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</si>
  <si>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</si>
  <si>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</si>
  <si>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</si>
  <si>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</si>
  <si>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</si>
  <si>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</si>
  <si>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</si>
  <si>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</si>
  <si>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</si>
  <si>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</si>
  <si>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</si>
  <si>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</si>
  <si>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</si>
  <si>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</si>
  <si>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</si>
  <si>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</si>
  <si>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051001</t>
  </si>
  <si>
    <t>区应急管理局</t>
  </si>
  <si>
    <t>部门整体</t>
  </si>
  <si>
    <t>2024年度区应急管理局项目绩效自评情况汇总表</t>
  </si>
  <si>
    <t>项目自评得分</t>
  </si>
  <si>
    <t>成本指标（20分）</t>
  </si>
  <si>
    <t>满意度指标
（10分）</t>
  </si>
  <si>
    <t>安全生产保障经费</t>
  </si>
  <si>
    <t>办公室</t>
  </si>
  <si>
    <t>安全生产宣教经费</t>
  </si>
  <si>
    <t>党建活动经费</t>
  </si>
  <si>
    <t>安全生产专项整治</t>
  </si>
  <si>
    <t>监督科</t>
  </si>
  <si>
    <t>安全生产视频监控</t>
  </si>
  <si>
    <t>依法行政经费</t>
  </si>
  <si>
    <t>执法大队</t>
  </si>
  <si>
    <t>安全生产举报奖励</t>
  </si>
  <si>
    <t>符合条件的安全生产举报数量不多</t>
  </si>
  <si>
    <t>安办工作经费</t>
  </si>
  <si>
    <t>综合科</t>
  </si>
  <si>
    <t>防灾减灾工作经费</t>
  </si>
  <si>
    <t>灾救科</t>
  </si>
  <si>
    <t>灾害信息员通讯补贴</t>
  </si>
  <si>
    <t>17.40万元为直接划拨街道</t>
  </si>
  <si>
    <t>应急管理工作经费</t>
  </si>
  <si>
    <t>值班中心</t>
  </si>
  <si>
    <t>防震减灾工作经费</t>
  </si>
  <si>
    <t>地震办</t>
  </si>
  <si>
    <t>购买劳务服务</t>
  </si>
  <si>
    <t>指挥中心标准化建设</t>
  </si>
  <si>
    <t>2024年中央自然灾害救灾资金(低温雨雪冰冻灾害)</t>
  </si>
  <si>
    <t>装配式小型消防站采购项目</t>
  </si>
  <si>
    <t>防震减灾示范学校创建经费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</si>
</sst>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0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0" fontId="9" fillId="0" borderId="0" xfId="49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10" fontId="10" fillId="0" borderId="0" xfId="49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10" fontId="11" fillId="0" borderId="2" xfId="49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workbookViewId="0">
      <selection activeCell="G21" sqref="G21"/>
    </sheetView>
  </sheetViews>
  <sheetFormatPr defaultColWidth="9" defaultRowHeight="13.5" outlineLevelRow="4"/>
  <cols>
    <col min="1" max="1" width="5.625" style="1" customWidth="1"/>
    <col min="2" max="8" width="9" style="1"/>
    <col min="9" max="9" width="7.5" style="1" customWidth="1"/>
    <col min="10" max="10" width="6.625" style="33" customWidth="1"/>
    <col min="11" max="11" width="9.75" style="34" customWidth="1"/>
    <col min="12" max="15" width="9" style="1"/>
    <col min="16" max="16" width="6.125" style="1" customWidth="1"/>
    <col min="17" max="17" width="17.625" style="1" customWidth="1"/>
    <col min="18" max="16384" width="9" style="1"/>
  </cols>
  <sheetData>
    <row r="1" s="1" customFormat="1" ht="28.5" spans="1:17">
      <c r="A1" s="35" t="s">
        <v>0</v>
      </c>
      <c r="B1" s="35"/>
      <c r="C1" s="35"/>
      <c r="D1" s="36"/>
      <c r="E1" s="36"/>
      <c r="F1" s="36"/>
      <c r="G1" s="36"/>
      <c r="H1" s="36"/>
      <c r="I1" s="36"/>
      <c r="J1" s="42"/>
      <c r="K1" s="43"/>
      <c r="L1" s="44"/>
      <c r="M1" s="44"/>
      <c r="N1" s="44"/>
      <c r="O1" s="44"/>
      <c r="P1" s="44"/>
      <c r="Q1" s="36"/>
    </row>
    <row r="2" s="1" customFormat="1" ht="30" customHeight="1" spans="1:17">
      <c r="A2" s="37" t="s">
        <v>1</v>
      </c>
      <c r="B2" s="37"/>
      <c r="C2" s="37"/>
      <c r="D2" s="37"/>
      <c r="E2" s="37"/>
      <c r="F2" s="38" t="s">
        <v>2</v>
      </c>
      <c r="G2" s="38"/>
      <c r="H2" s="38"/>
      <c r="I2" s="37"/>
      <c r="J2" s="45"/>
      <c r="K2" s="46"/>
      <c r="L2" s="47"/>
      <c r="M2" s="47"/>
      <c r="N2" s="47"/>
      <c r="O2" s="47"/>
      <c r="P2" s="47"/>
      <c r="Q2" s="37" t="s">
        <v>3</v>
      </c>
    </row>
    <row r="3" s="1" customFormat="1" ht="30" customHeight="1" spans="1:17">
      <c r="A3" s="39" t="s">
        <v>4</v>
      </c>
      <c r="B3" s="39" t="s">
        <v>5</v>
      </c>
      <c r="C3" s="39" t="s">
        <v>6</v>
      </c>
      <c r="D3" s="39" t="s">
        <v>7</v>
      </c>
      <c r="E3" s="39" t="s">
        <v>8</v>
      </c>
      <c r="F3" s="40" t="s">
        <v>9</v>
      </c>
      <c r="G3" s="40"/>
      <c r="H3" s="40"/>
      <c r="I3" s="39" t="s">
        <v>10</v>
      </c>
      <c r="J3" s="48" t="s">
        <v>11</v>
      </c>
      <c r="K3" s="49" t="s">
        <v>12</v>
      </c>
      <c r="L3" s="50"/>
      <c r="M3" s="50"/>
      <c r="N3" s="50"/>
      <c r="O3" s="50"/>
      <c r="P3" s="51"/>
      <c r="Q3" s="55" t="s">
        <v>13</v>
      </c>
    </row>
    <row r="4" s="1" customFormat="1" ht="40.5" spans="1:17">
      <c r="A4" s="41"/>
      <c r="B4" s="41"/>
      <c r="C4" s="41"/>
      <c r="D4" s="41"/>
      <c r="E4" s="41"/>
      <c r="F4" s="41" t="s">
        <v>14</v>
      </c>
      <c r="G4" s="41" t="s">
        <v>15</v>
      </c>
      <c r="H4" s="41" t="s">
        <v>16</v>
      </c>
      <c r="I4" s="41"/>
      <c r="J4" s="48"/>
      <c r="K4" s="52" t="s">
        <v>17</v>
      </c>
      <c r="L4" s="40" t="s">
        <v>18</v>
      </c>
      <c r="M4" s="40" t="s">
        <v>19</v>
      </c>
      <c r="N4" s="40" t="s">
        <v>20</v>
      </c>
      <c r="O4" s="40" t="s">
        <v>21</v>
      </c>
      <c r="P4" s="40" t="s">
        <v>22</v>
      </c>
      <c r="Q4" s="56"/>
    </row>
    <row r="5" s="32" customFormat="1" ht="88" customHeight="1" spans="1:17">
      <c r="A5" s="25">
        <v>43</v>
      </c>
      <c r="B5" s="25" t="s">
        <v>23</v>
      </c>
      <c r="C5" s="25" t="s">
        <v>24</v>
      </c>
      <c r="D5" s="25" t="s">
        <v>25</v>
      </c>
      <c r="E5" s="25" t="s">
        <v>24</v>
      </c>
      <c r="F5" s="25">
        <v>708.86</v>
      </c>
      <c r="G5" s="25">
        <v>1990.3</v>
      </c>
      <c r="H5" s="25">
        <v>2699.16</v>
      </c>
      <c r="I5" s="25">
        <v>2579.28</v>
      </c>
      <c r="J5" s="53">
        <f>I5/H5</f>
        <v>0.955586182367848</v>
      </c>
      <c r="K5" s="54">
        <v>19.111723647357</v>
      </c>
      <c r="L5" s="25">
        <v>20</v>
      </c>
      <c r="M5" s="25">
        <v>18.98</v>
      </c>
      <c r="N5" s="25">
        <v>30</v>
      </c>
      <c r="O5" s="25">
        <v>10</v>
      </c>
      <c r="P5" s="54">
        <v>98.09</v>
      </c>
      <c r="Q5" s="25"/>
    </row>
  </sheetData>
  <mergeCells count="13">
    <mergeCell ref="A1:Q1"/>
    <mergeCell ref="A2:C2"/>
    <mergeCell ref="F2:H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5" right="0.75" top="1" bottom="1" header="0.5" footer="0.5"/>
  <pageSetup paperSize="9" scale="8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workbookViewId="0">
      <selection activeCell="U12" sqref="U12"/>
    </sheetView>
  </sheetViews>
  <sheetFormatPr defaultColWidth="9" defaultRowHeight="13.5"/>
  <cols>
    <col min="1" max="1" width="6.94166666666667" style="1" customWidth="1"/>
    <col min="2" max="2" width="15.05" style="1" customWidth="1"/>
    <col min="3" max="3" width="23.0083333333333" style="4" customWidth="1"/>
    <col min="4" max="4" width="9.53333333333333" style="5" customWidth="1"/>
    <col min="5" max="5" width="8.53333333333333" style="6" customWidth="1"/>
    <col min="6" max="6" width="10.3333333333333" style="1" customWidth="1"/>
    <col min="7" max="7" width="8.08333333333333" style="6" customWidth="1"/>
    <col min="8" max="8" width="8.375" style="6" customWidth="1"/>
    <col min="9" max="10" width="8.875" style="6" customWidth="1"/>
    <col min="11" max="12" width="9" style="1"/>
    <col min="13" max="13" width="11" style="1" customWidth="1"/>
    <col min="14" max="14" width="8.5" style="6" customWidth="1"/>
    <col min="15" max="15" width="24.15" style="4" customWidth="1"/>
    <col min="16" max="16384" width="9" style="1"/>
  </cols>
  <sheetData>
    <row r="1" s="1" customFormat="1" ht="36" customHeight="1" spans="1:15">
      <c r="A1" s="7" t="s">
        <v>26</v>
      </c>
      <c r="B1" s="7"/>
      <c r="C1" s="8"/>
      <c r="D1" s="8"/>
      <c r="E1" s="9"/>
      <c r="F1" s="8"/>
      <c r="G1" s="9"/>
      <c r="H1" s="9"/>
      <c r="I1" s="9"/>
      <c r="J1" s="9"/>
      <c r="K1" s="8"/>
      <c r="L1" s="8"/>
      <c r="M1" s="8"/>
      <c r="N1" s="9"/>
      <c r="O1" s="8"/>
    </row>
    <row r="2" s="2" customFormat="1" ht="25" customHeight="1" spans="1:15">
      <c r="A2" s="10" t="s">
        <v>1</v>
      </c>
      <c r="B2" s="10"/>
      <c r="C2" s="10"/>
      <c r="D2" s="10"/>
      <c r="E2" s="11" t="s">
        <v>2</v>
      </c>
      <c r="F2" s="10"/>
      <c r="G2" s="11"/>
      <c r="H2" s="11"/>
      <c r="I2" s="11"/>
      <c r="J2" s="11"/>
      <c r="K2" s="10"/>
      <c r="L2" s="10"/>
      <c r="M2" s="10"/>
      <c r="N2" s="11"/>
      <c r="O2" s="10" t="s">
        <v>3</v>
      </c>
    </row>
    <row r="3" s="3" customFormat="1" ht="19" customHeight="1" spans="1:15">
      <c r="A3" s="12" t="s">
        <v>4</v>
      </c>
      <c r="B3" s="12" t="s">
        <v>6</v>
      </c>
      <c r="C3" s="12" t="s">
        <v>7</v>
      </c>
      <c r="D3" s="12" t="s">
        <v>8</v>
      </c>
      <c r="E3" s="13" t="s">
        <v>9</v>
      </c>
      <c r="F3" s="14"/>
      <c r="G3" s="13"/>
      <c r="H3" s="15" t="s">
        <v>10</v>
      </c>
      <c r="I3" s="27" t="s">
        <v>27</v>
      </c>
      <c r="J3" s="28"/>
      <c r="K3" s="29"/>
      <c r="L3" s="29"/>
      <c r="M3" s="29"/>
      <c r="N3" s="30"/>
      <c r="O3" s="12" t="s">
        <v>13</v>
      </c>
    </row>
    <row r="4" s="3" customFormat="1" ht="30" customHeight="1" spans="1:15">
      <c r="A4" s="16"/>
      <c r="B4" s="16"/>
      <c r="C4" s="16"/>
      <c r="D4" s="16"/>
      <c r="E4" s="17" t="s">
        <v>14</v>
      </c>
      <c r="F4" s="16" t="s">
        <v>15</v>
      </c>
      <c r="G4" s="17" t="s">
        <v>16</v>
      </c>
      <c r="H4" s="17"/>
      <c r="I4" s="13" t="s">
        <v>17</v>
      </c>
      <c r="J4" s="13" t="s">
        <v>28</v>
      </c>
      <c r="K4" s="14" t="s">
        <v>19</v>
      </c>
      <c r="L4" s="14" t="s">
        <v>20</v>
      </c>
      <c r="M4" s="14" t="s">
        <v>29</v>
      </c>
      <c r="N4" s="13" t="s">
        <v>22</v>
      </c>
      <c r="O4" s="16"/>
    </row>
    <row r="5" s="1" customFormat="1" ht="30" customHeight="1" spans="1:15">
      <c r="A5" s="18">
        <v>1</v>
      </c>
      <c r="B5" s="19" t="s">
        <v>24</v>
      </c>
      <c r="C5" s="20" t="s">
        <v>30</v>
      </c>
      <c r="D5" s="21" t="s">
        <v>31</v>
      </c>
      <c r="E5" s="22">
        <v>20</v>
      </c>
      <c r="F5" s="19">
        <v>0</v>
      </c>
      <c r="G5" s="22">
        <v>20</v>
      </c>
      <c r="H5" s="22">
        <v>19.8</v>
      </c>
      <c r="I5" s="22">
        <f t="shared" ref="I5:I13" si="0">20*H5/G5</f>
        <v>19.8</v>
      </c>
      <c r="J5" s="22">
        <v>20</v>
      </c>
      <c r="K5" s="19">
        <v>20</v>
      </c>
      <c r="L5" s="19">
        <v>30</v>
      </c>
      <c r="M5" s="19">
        <v>10</v>
      </c>
      <c r="N5" s="22">
        <f t="shared" ref="N5:N21" si="1">SUM(I5:M5)</f>
        <v>99.8</v>
      </c>
      <c r="O5" s="31"/>
    </row>
    <row r="6" s="1" customFormat="1" ht="30" customHeight="1" spans="1:15">
      <c r="A6" s="18">
        <v>2</v>
      </c>
      <c r="B6" s="19" t="s">
        <v>24</v>
      </c>
      <c r="C6" s="20" t="s">
        <v>32</v>
      </c>
      <c r="D6" s="21" t="s">
        <v>31</v>
      </c>
      <c r="E6" s="22">
        <v>120</v>
      </c>
      <c r="F6" s="19">
        <v>-14</v>
      </c>
      <c r="G6" s="22">
        <v>106</v>
      </c>
      <c r="H6" s="22">
        <v>58.91</v>
      </c>
      <c r="I6" s="22">
        <f t="shared" si="0"/>
        <v>11.1150943396226</v>
      </c>
      <c r="J6" s="22">
        <v>20</v>
      </c>
      <c r="K6" s="19">
        <v>20</v>
      </c>
      <c r="L6" s="19">
        <v>30</v>
      </c>
      <c r="M6" s="19">
        <v>10</v>
      </c>
      <c r="N6" s="22">
        <f t="shared" si="1"/>
        <v>91.1150943396226</v>
      </c>
      <c r="O6" s="31"/>
    </row>
    <row r="7" s="1" customFormat="1" ht="30" customHeight="1" spans="1:15">
      <c r="A7" s="18">
        <v>3</v>
      </c>
      <c r="B7" s="19" t="s">
        <v>24</v>
      </c>
      <c r="C7" s="20" t="s">
        <v>33</v>
      </c>
      <c r="D7" s="21" t="s">
        <v>31</v>
      </c>
      <c r="E7" s="22">
        <v>0.7</v>
      </c>
      <c r="F7" s="19"/>
      <c r="G7" s="22">
        <v>0.7</v>
      </c>
      <c r="H7" s="22">
        <v>0.33</v>
      </c>
      <c r="I7" s="22">
        <f t="shared" si="0"/>
        <v>9.42857142857143</v>
      </c>
      <c r="J7" s="22">
        <v>20</v>
      </c>
      <c r="K7" s="19">
        <v>20</v>
      </c>
      <c r="L7" s="19">
        <v>30</v>
      </c>
      <c r="M7" s="19">
        <v>10</v>
      </c>
      <c r="N7" s="22">
        <f t="shared" si="1"/>
        <v>89.4285714285714</v>
      </c>
      <c r="O7" s="31"/>
    </row>
    <row r="8" s="1" customFormat="1" ht="30" customHeight="1" spans="1:15">
      <c r="A8" s="18">
        <v>4</v>
      </c>
      <c r="B8" s="19" t="s">
        <v>24</v>
      </c>
      <c r="C8" s="20" t="s">
        <v>34</v>
      </c>
      <c r="D8" s="21" t="s">
        <v>35</v>
      </c>
      <c r="E8" s="22">
        <v>40</v>
      </c>
      <c r="F8" s="19">
        <v>21.16</v>
      </c>
      <c r="G8" s="22">
        <v>61.16</v>
      </c>
      <c r="H8" s="22">
        <v>61.16</v>
      </c>
      <c r="I8" s="22">
        <f t="shared" si="0"/>
        <v>20</v>
      </c>
      <c r="J8" s="22">
        <v>20</v>
      </c>
      <c r="K8" s="19">
        <v>20</v>
      </c>
      <c r="L8" s="19">
        <v>30</v>
      </c>
      <c r="M8" s="19">
        <v>10</v>
      </c>
      <c r="N8" s="22">
        <f t="shared" si="1"/>
        <v>100</v>
      </c>
      <c r="O8" s="31"/>
    </row>
    <row r="9" s="1" customFormat="1" ht="30" customHeight="1" spans="1:15">
      <c r="A9" s="18">
        <v>5</v>
      </c>
      <c r="B9" s="19" t="s">
        <v>24</v>
      </c>
      <c r="C9" s="20" t="s">
        <v>36</v>
      </c>
      <c r="D9" s="23" t="s">
        <v>35</v>
      </c>
      <c r="E9" s="22">
        <v>75</v>
      </c>
      <c r="F9" s="24">
        <v>-21.16</v>
      </c>
      <c r="G9" s="22">
        <v>53.84</v>
      </c>
      <c r="H9" s="22">
        <v>53.84</v>
      </c>
      <c r="I9" s="22">
        <f t="shared" si="0"/>
        <v>20</v>
      </c>
      <c r="J9" s="22">
        <v>20</v>
      </c>
      <c r="K9" s="19">
        <v>20</v>
      </c>
      <c r="L9" s="19">
        <v>30</v>
      </c>
      <c r="M9" s="19">
        <v>10</v>
      </c>
      <c r="N9" s="22">
        <f t="shared" si="1"/>
        <v>100</v>
      </c>
      <c r="O9" s="31"/>
    </row>
    <row r="10" s="1" customFormat="1" ht="30" customHeight="1" spans="1:15">
      <c r="A10" s="18">
        <v>6</v>
      </c>
      <c r="B10" s="19" t="s">
        <v>24</v>
      </c>
      <c r="C10" s="20" t="s">
        <v>37</v>
      </c>
      <c r="D10" s="23" t="s">
        <v>38</v>
      </c>
      <c r="E10" s="22">
        <v>20</v>
      </c>
      <c r="F10" s="24"/>
      <c r="G10" s="22">
        <v>20</v>
      </c>
      <c r="H10" s="22">
        <v>19.17</v>
      </c>
      <c r="I10" s="22">
        <f t="shared" si="0"/>
        <v>19.17</v>
      </c>
      <c r="J10" s="22">
        <v>20</v>
      </c>
      <c r="K10" s="19">
        <v>20</v>
      </c>
      <c r="L10" s="19">
        <v>30</v>
      </c>
      <c r="M10" s="19">
        <v>10</v>
      </c>
      <c r="N10" s="22">
        <f t="shared" si="1"/>
        <v>99.17</v>
      </c>
      <c r="O10" s="31"/>
    </row>
    <row r="11" s="1" customFormat="1" ht="30" customHeight="1" spans="1:15">
      <c r="A11" s="18">
        <v>7</v>
      </c>
      <c r="B11" s="19" t="s">
        <v>24</v>
      </c>
      <c r="C11" s="25" t="s">
        <v>39</v>
      </c>
      <c r="D11" s="23" t="s">
        <v>38</v>
      </c>
      <c r="E11" s="22">
        <v>3</v>
      </c>
      <c r="F11" s="19"/>
      <c r="G11" s="22">
        <v>3</v>
      </c>
      <c r="H11" s="22">
        <v>0.3</v>
      </c>
      <c r="I11" s="22">
        <f t="shared" si="0"/>
        <v>2</v>
      </c>
      <c r="J11" s="22">
        <v>20</v>
      </c>
      <c r="K11" s="19">
        <v>20</v>
      </c>
      <c r="L11" s="19">
        <v>30</v>
      </c>
      <c r="M11" s="19">
        <v>10</v>
      </c>
      <c r="N11" s="22">
        <f t="shared" si="1"/>
        <v>82</v>
      </c>
      <c r="O11" s="31" t="s">
        <v>40</v>
      </c>
    </row>
    <row r="12" s="1" customFormat="1" ht="30" customHeight="1" spans="1:15">
      <c r="A12" s="18">
        <v>8</v>
      </c>
      <c r="B12" s="19" t="s">
        <v>24</v>
      </c>
      <c r="C12" s="25" t="s">
        <v>41</v>
      </c>
      <c r="D12" s="21" t="s">
        <v>42</v>
      </c>
      <c r="E12" s="22">
        <v>32</v>
      </c>
      <c r="F12" s="19"/>
      <c r="G12" s="22">
        <v>32</v>
      </c>
      <c r="H12" s="22">
        <v>32</v>
      </c>
      <c r="I12" s="22">
        <f t="shared" si="0"/>
        <v>20</v>
      </c>
      <c r="J12" s="22">
        <v>20</v>
      </c>
      <c r="K12" s="19">
        <v>20</v>
      </c>
      <c r="L12" s="19">
        <v>30</v>
      </c>
      <c r="M12" s="19">
        <v>10</v>
      </c>
      <c r="N12" s="22">
        <f t="shared" si="1"/>
        <v>100</v>
      </c>
      <c r="O12" s="31"/>
    </row>
    <row r="13" s="1" customFormat="1" ht="30" customHeight="1" spans="1:15">
      <c r="A13" s="18">
        <v>9</v>
      </c>
      <c r="B13" s="19" t="s">
        <v>24</v>
      </c>
      <c r="C13" s="25" t="s">
        <v>43</v>
      </c>
      <c r="D13" s="21" t="s">
        <v>44</v>
      </c>
      <c r="E13" s="22">
        <v>40</v>
      </c>
      <c r="F13" s="19"/>
      <c r="G13" s="22">
        <v>40</v>
      </c>
      <c r="H13" s="22">
        <v>38.27</v>
      </c>
      <c r="I13" s="22">
        <f t="shared" si="0"/>
        <v>19.135</v>
      </c>
      <c r="J13" s="22">
        <v>20</v>
      </c>
      <c r="K13" s="19">
        <v>20</v>
      </c>
      <c r="L13" s="19">
        <v>30</v>
      </c>
      <c r="M13" s="19">
        <v>10</v>
      </c>
      <c r="N13" s="22">
        <f t="shared" si="1"/>
        <v>99.135</v>
      </c>
      <c r="O13" s="31"/>
    </row>
    <row r="14" s="1" customFormat="1" ht="30" customHeight="1" spans="1:15">
      <c r="A14" s="18">
        <v>10</v>
      </c>
      <c r="B14" s="19" t="s">
        <v>24</v>
      </c>
      <c r="C14" s="25" t="s">
        <v>45</v>
      </c>
      <c r="D14" s="21" t="s">
        <v>44</v>
      </c>
      <c r="E14" s="22">
        <v>18.48</v>
      </c>
      <c r="F14" s="19">
        <v>-17.4</v>
      </c>
      <c r="G14" s="22">
        <v>1.08</v>
      </c>
      <c r="H14" s="22">
        <v>0.12</v>
      </c>
      <c r="I14" s="22">
        <v>18.96</v>
      </c>
      <c r="J14" s="22">
        <v>20</v>
      </c>
      <c r="K14" s="19">
        <v>20</v>
      </c>
      <c r="L14" s="19">
        <v>30</v>
      </c>
      <c r="M14" s="19">
        <v>10</v>
      </c>
      <c r="N14" s="22">
        <f t="shared" si="1"/>
        <v>98.96</v>
      </c>
      <c r="O14" s="31" t="s">
        <v>46</v>
      </c>
    </row>
    <row r="15" s="1" customFormat="1" ht="30" customHeight="1" spans="1:15">
      <c r="A15" s="18">
        <v>11</v>
      </c>
      <c r="B15" s="19" t="s">
        <v>24</v>
      </c>
      <c r="C15" s="25" t="s">
        <v>47</v>
      </c>
      <c r="D15" s="21" t="s">
        <v>48</v>
      </c>
      <c r="E15" s="22">
        <v>10</v>
      </c>
      <c r="F15" s="19"/>
      <c r="G15" s="22">
        <v>10</v>
      </c>
      <c r="H15" s="22">
        <v>7.24</v>
      </c>
      <c r="I15" s="22">
        <f t="shared" ref="I15:I22" si="2">20*H15/G15</f>
        <v>14.48</v>
      </c>
      <c r="J15" s="22">
        <v>20</v>
      </c>
      <c r="K15" s="19">
        <v>20</v>
      </c>
      <c r="L15" s="19">
        <v>30</v>
      </c>
      <c r="M15" s="19">
        <v>10</v>
      </c>
      <c r="N15" s="22">
        <f t="shared" si="1"/>
        <v>94.48</v>
      </c>
      <c r="O15" s="31"/>
    </row>
    <row r="16" s="1" customFormat="1" ht="30" customHeight="1" spans="1:15">
      <c r="A16" s="18">
        <v>12</v>
      </c>
      <c r="B16" s="19" t="s">
        <v>24</v>
      </c>
      <c r="C16" s="25" t="s">
        <v>49</v>
      </c>
      <c r="D16" s="21" t="s">
        <v>50</v>
      </c>
      <c r="E16" s="22">
        <v>39</v>
      </c>
      <c r="F16" s="19">
        <v>14</v>
      </c>
      <c r="G16" s="22">
        <v>53</v>
      </c>
      <c r="H16" s="22">
        <v>51.5</v>
      </c>
      <c r="I16" s="22">
        <f t="shared" si="2"/>
        <v>19.4339622641509</v>
      </c>
      <c r="J16" s="22">
        <v>20</v>
      </c>
      <c r="K16" s="19">
        <v>17.5</v>
      </c>
      <c r="L16" s="19">
        <v>30</v>
      </c>
      <c r="M16" s="19">
        <v>10</v>
      </c>
      <c r="N16" s="22">
        <f t="shared" si="1"/>
        <v>96.9339622641509</v>
      </c>
      <c r="O16" s="31"/>
    </row>
    <row r="17" s="1" customFormat="1" ht="31" customHeight="1" spans="1:15">
      <c r="A17" s="18">
        <v>13</v>
      </c>
      <c r="B17" s="19" t="s">
        <v>24</v>
      </c>
      <c r="C17" s="25" t="s">
        <v>51</v>
      </c>
      <c r="D17" s="21" t="s">
        <v>31</v>
      </c>
      <c r="E17" s="22">
        <v>148.68</v>
      </c>
      <c r="F17" s="19"/>
      <c r="G17" s="22">
        <v>148.68</v>
      </c>
      <c r="H17" s="22">
        <v>147.94</v>
      </c>
      <c r="I17" s="22">
        <f t="shared" si="2"/>
        <v>19.9004573580845</v>
      </c>
      <c r="J17" s="22">
        <v>20</v>
      </c>
      <c r="K17" s="19">
        <v>20</v>
      </c>
      <c r="L17" s="19">
        <v>30</v>
      </c>
      <c r="M17" s="19">
        <v>10</v>
      </c>
      <c r="N17" s="22">
        <f t="shared" si="1"/>
        <v>99.9004573580845</v>
      </c>
      <c r="O17" s="31"/>
    </row>
    <row r="18" s="1" customFormat="1" ht="30" customHeight="1" spans="1:15">
      <c r="A18" s="18">
        <v>14</v>
      </c>
      <c r="B18" s="19" t="s">
        <v>24</v>
      </c>
      <c r="C18" s="25" t="s">
        <v>52</v>
      </c>
      <c r="D18" s="21" t="s">
        <v>31</v>
      </c>
      <c r="E18" s="22">
        <v>142</v>
      </c>
      <c r="F18" s="19"/>
      <c r="G18" s="22">
        <v>142</v>
      </c>
      <c r="H18" s="26">
        <v>81</v>
      </c>
      <c r="I18" s="22">
        <f t="shared" si="2"/>
        <v>11.4084507042254</v>
      </c>
      <c r="J18" s="22">
        <v>20</v>
      </c>
      <c r="K18" s="19">
        <v>20</v>
      </c>
      <c r="L18" s="19">
        <v>30</v>
      </c>
      <c r="M18" s="19">
        <v>10</v>
      </c>
      <c r="N18" s="22">
        <f t="shared" si="1"/>
        <v>91.4084507042253</v>
      </c>
      <c r="O18" s="31"/>
    </row>
    <row r="19" s="1" customFormat="1" ht="30" customHeight="1" spans="1:15">
      <c r="A19" s="18">
        <v>15</v>
      </c>
      <c r="B19" s="19" t="s">
        <v>24</v>
      </c>
      <c r="C19" s="25" t="s">
        <v>53</v>
      </c>
      <c r="D19" s="21" t="s">
        <v>44</v>
      </c>
      <c r="E19" s="22"/>
      <c r="F19" s="19">
        <v>7</v>
      </c>
      <c r="G19" s="22">
        <v>7</v>
      </c>
      <c r="H19" s="22">
        <v>7</v>
      </c>
      <c r="I19" s="22">
        <f t="shared" si="2"/>
        <v>20</v>
      </c>
      <c r="J19" s="22">
        <v>20</v>
      </c>
      <c r="K19" s="19">
        <v>20</v>
      </c>
      <c r="L19" s="19">
        <v>30</v>
      </c>
      <c r="M19" s="19">
        <v>10</v>
      </c>
      <c r="N19" s="22">
        <f t="shared" si="1"/>
        <v>100</v>
      </c>
      <c r="O19" s="31"/>
    </row>
    <row r="20" s="1" customFormat="1" ht="30" customHeight="1" spans="1:15">
      <c r="A20" s="18">
        <v>16</v>
      </c>
      <c r="B20" s="19" t="s">
        <v>24</v>
      </c>
      <c r="C20" s="25" t="s">
        <v>54</v>
      </c>
      <c r="D20" s="21" t="s">
        <v>42</v>
      </c>
      <c r="E20" s="22"/>
      <c r="F20" s="19">
        <v>2000</v>
      </c>
      <c r="G20" s="22">
        <v>2000</v>
      </c>
      <c r="H20" s="22">
        <v>2000</v>
      </c>
      <c r="I20" s="22">
        <f t="shared" si="2"/>
        <v>20</v>
      </c>
      <c r="J20" s="22">
        <v>20</v>
      </c>
      <c r="K20" s="19">
        <v>20</v>
      </c>
      <c r="L20" s="19">
        <v>30</v>
      </c>
      <c r="M20" s="19">
        <v>10</v>
      </c>
      <c r="N20" s="22">
        <f t="shared" si="1"/>
        <v>100</v>
      </c>
      <c r="O20" s="31"/>
    </row>
    <row r="21" s="1" customFormat="1" ht="30" customHeight="1" spans="1:15">
      <c r="A21" s="18">
        <v>17</v>
      </c>
      <c r="B21" s="19" t="s">
        <v>24</v>
      </c>
      <c r="C21" s="25" t="s">
        <v>55</v>
      </c>
      <c r="D21" s="21" t="s">
        <v>50</v>
      </c>
      <c r="E21" s="22"/>
      <c r="F21" s="22">
        <v>0.7</v>
      </c>
      <c r="G21" s="22">
        <v>0.7</v>
      </c>
      <c r="H21" s="22">
        <v>0.7</v>
      </c>
      <c r="I21" s="22">
        <f t="shared" si="2"/>
        <v>20</v>
      </c>
      <c r="J21" s="22">
        <v>20</v>
      </c>
      <c r="K21" s="19">
        <v>15</v>
      </c>
      <c r="L21" s="19">
        <v>30</v>
      </c>
      <c r="M21" s="19">
        <v>10</v>
      </c>
      <c r="N21" s="22">
        <f t="shared" si="1"/>
        <v>95</v>
      </c>
      <c r="O21" s="31"/>
    </row>
  </sheetData>
  <mergeCells count="11">
    <mergeCell ref="A1:O1"/>
    <mergeCell ref="A2:B2"/>
    <mergeCell ref="E2:G2"/>
    <mergeCell ref="E3:G3"/>
    <mergeCell ref="I3:N3"/>
    <mergeCell ref="A3:A4"/>
    <mergeCell ref="B3:B4"/>
    <mergeCell ref="C3:C4"/>
    <mergeCell ref="D3:D4"/>
    <mergeCell ref="H3:H4"/>
    <mergeCell ref="O3:O4"/>
  </mergeCells>
  <pageMargins left="0.75" right="0.75" top="0.511805555555556" bottom="0.511805555555556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苏黎世</cp:lastModifiedBy>
  <dcterms:created xsi:type="dcterms:W3CDTF">2025-04-25T02:53:30Z</dcterms:created>
  <dcterms:modified xsi:type="dcterms:W3CDTF">2025-04-25T02:57:39Z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052863F815234DF2ADC630995FE51239_13</vt:lpwstr>
  </property>
  <property fmtid="{D5CDD505-2E9C-101B-9397-08002B2CF9AE}" pid="3" name="KSOProductBuildVer">
    <vt:lpwstr>2052-12.1.0.19770</vt:lpwstr>
  </property>
</Properties>
</file>