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0963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_FilterDatabase" localSheetId="1" hidden="1">附件2项目绩效运行监控情况汇总表!$A$1:$M$66</definedName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<sst xmlns="http://schemas.openxmlformats.org/spreadsheetml/2006/main" count="284" uniqueCount="92">
  <si>
    <t>附表3    2024年部门预算绩效运行监控情况汇总表（部门整体）</t>
  </si>
  <si>
    <t>填表人：王玮雯</t>
  </si>
  <si>
    <t>联系电话：83235428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</si>
  <si>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</si>
  <si>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</si>
  <si>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</si>
  <si>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</si>
  <si>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</si>
  <si>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</si>
  <si>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</si>
  <si>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</si>
  <si>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</si>
  <si>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</si>
  <si>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</si>
  <si>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</si>
  <si>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</si>
  <si>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</si>
  <si>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</si>
  <si>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069</t>
  </si>
  <si>
    <t>柏泉街道办事处</t>
  </si>
  <si>
    <t>部门整体</t>
  </si>
  <si>
    <t xml:space="preserve"> 附表4       2024年部门预算绩效运行监控情况汇总表（项目）</t>
  </si>
  <si>
    <t>项目序号</t>
  </si>
  <si>
    <t>公共服务办专项资金</t>
  </si>
  <si>
    <t>社会事务办</t>
  </si>
  <si>
    <t>公共管理办专项资金</t>
  </si>
  <si>
    <t>公共管理办</t>
  </si>
  <si>
    <t>惠民项目资金</t>
  </si>
  <si>
    <t>社区</t>
  </si>
  <si>
    <t>区域发展办专项资金</t>
  </si>
  <si>
    <t>经济发展办</t>
  </si>
  <si>
    <t>以奖代补资金</t>
  </si>
  <si>
    <t>平安建设办</t>
  </si>
  <si>
    <t>综合执法经费</t>
  </si>
  <si>
    <t>执法中心</t>
  </si>
  <si>
    <t>2023年端午节慰问费</t>
  </si>
  <si>
    <t>党政办专项资金</t>
  </si>
  <si>
    <t>党政党建办</t>
  </si>
  <si>
    <t>港渠保护资金</t>
  </si>
  <si>
    <t>公共管理办专项经费</t>
  </si>
  <si>
    <t>社区工作经费</t>
  </si>
  <si>
    <t>社区事业补贴</t>
  </si>
  <si>
    <t>"四上“企业统计人员工作补贴</t>
  </si>
  <si>
    <t>安全生产经费</t>
  </si>
  <si>
    <t>柏泉擦亮小镇工程（二期）项目安闲路农转处罚费用</t>
  </si>
  <si>
    <t>大中型水库移民扶持项目资金</t>
  </si>
  <si>
    <t>党建示范点建设项目</t>
  </si>
  <si>
    <t>党群服务经费</t>
  </si>
  <si>
    <t>党群中心</t>
  </si>
  <si>
    <t>党政党建经费</t>
  </si>
  <si>
    <t>公共服务支出</t>
  </si>
  <si>
    <t>环卫作业经费</t>
  </si>
  <si>
    <t>环卫公司</t>
  </si>
  <si>
    <t>经济服务工作经费</t>
  </si>
  <si>
    <t>林业工作经费</t>
  </si>
  <si>
    <t>园艺公司</t>
  </si>
  <si>
    <t>绿化养护费</t>
  </si>
  <si>
    <t>平安建设专项经费</t>
  </si>
  <si>
    <t>省级农业生产救灾资金</t>
  </si>
  <si>
    <t>土地出让金</t>
  </si>
  <si>
    <t>退役军人服务保障专项经费</t>
  </si>
  <si>
    <t xml:space="preserve">党群中心 </t>
  </si>
  <si>
    <t>小型修缮</t>
  </si>
  <si>
    <t>综治维稳经费</t>
  </si>
  <si>
    <t>2023春节少数民族困难群众慰问</t>
  </si>
  <si>
    <t>2023社区基层党组织活动经费</t>
  </si>
  <si>
    <t>城管所专项经费</t>
  </si>
  <si>
    <t>对二级单位的补贴</t>
  </si>
  <si>
    <t>农场公司</t>
  </si>
  <si>
    <t>耕地地力保护补贴资金</t>
  </si>
  <si>
    <t>红色物业补贴</t>
  </si>
  <si>
    <t>物业公司</t>
  </si>
  <si>
    <t>垃圾分类经费</t>
  </si>
  <si>
    <t>美丽乡村建设</t>
  </si>
  <si>
    <t>农垦社保费用</t>
  </si>
  <si>
    <t>社区基层党组织活动经费</t>
  </si>
  <si>
    <t>省级平安建设奖励性转移资金</t>
  </si>
  <si>
    <t>师范路、美丽街区建设经费</t>
  </si>
  <si>
    <t>水稻种植补贴资金</t>
  </si>
  <si>
    <t>文旅公司项目经费</t>
  </si>
  <si>
    <t>旅游公司</t>
  </si>
  <si>
    <t>招商引资专项资金</t>
  </si>
  <si>
    <t>2022年小型农田水利设施建后管护区级资金</t>
  </si>
  <si>
    <t>市级农业生产救灾资金</t>
  </si>
  <si>
    <t>公厕管理费</t>
  </si>
  <si>
    <t>柏泉还建西区二期、三期续建还建房项目</t>
  </si>
  <si>
    <t>还建房补偿款</t>
  </si>
  <si>
    <t>退地生活费</t>
  </si>
  <si>
    <t>悬挂LED灯笼经费</t>
  </si>
  <si>
    <t>移民补助资金</t>
  </si>
  <si>
    <t>住建局专项资金</t>
  </si>
  <si>
    <t>国有企业社会化管理补助资金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</si>
</sst>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22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28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/>
    <xf numFmtId="0" fontId="5" fillId="0" borderId="0">
      <protection locked="0"/>
    </xf>
    <xf numFmtId="0" fontId="5" fillId="0" borderId="0">
      <protection locked="0"/>
    </xf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5" fillId="0" borderId="0"/>
    <xf numFmtId="0" fontId="28" fillId="0" borderId="0" applyProtection="0">
      <alignment vertical="center"/>
    </xf>
    <xf numFmtId="0" fontId="30" fillId="0" borderId="0">
      <alignment vertical="center"/>
    </xf>
    <xf numFmtId="0" fontId="32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5" fillId="0" borderId="0"/>
    <xf numFmtId="0" fontId="35" fillId="0" borderId="0" applyProtection="0"/>
    <xf numFmtId="0" fontId="5" fillId="0" borderId="0" applyProtection="0"/>
    <xf numFmtId="0" fontId="0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0" fillId="0" borderId="2" xfId="0" applyNumberFormat="1" applyBorder="1">
      <alignment vertical="center"/>
    </xf>
    <xf numFmtId="0" fontId="8" fillId="0" borderId="2" xfId="0" applyFont="1" applyBorder="1">
      <alignment vertical="center"/>
    </xf>
    <xf numFmtId="9" fontId="5" fillId="0" borderId="0" xfId="81" applyFont="1" applyFill="1" applyBorder="1" applyAlignment="1">
      <alignment horizontal="center" vertical="center" wrapText="1"/>
    </xf>
    <xf numFmtId="10" fontId="0" fillId="0" borderId="2" xfId="0" applyNumberFormat="1" applyBorder="1">
      <alignment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xSplit="12" ySplit="4" topLeftCell="M5" activePane="bottomRight" state="frozen"/>
      <selection/>
      <selection pane="topRight"/>
      <selection pane="bottomLeft"/>
      <selection pane="bottomRight" activeCell="L2" sqref="L2:M2"/>
    </sheetView>
  </sheetViews>
  <sheetFormatPr defaultColWidth="9" defaultRowHeight="20" customHeight="1" outlineLevelRow="4"/>
  <cols>
    <col min="1" max="1" width="7.85321100917431" customWidth="1"/>
    <col min="3" max="3" width="6.34862385321101" customWidth="1"/>
    <col min="4" max="4" width="14.4587155963303" customWidth="1"/>
    <col min="5" max="5" width="9.71559633027523" customWidth="1"/>
    <col min="6" max="6" width="14.7064220183486" customWidth="1"/>
    <col min="7" max="7" width="10.0917431192661" customWidth="1"/>
    <col min="8" max="8" width="9.84403669724771" customWidth="1"/>
    <col min="9" max="9" width="10.4678899082569" customWidth="1"/>
    <col min="10" max="10" width="9.4954128440367"/>
    <col min="11" max="11" width="8.34862385321101" customWidth="1"/>
    <col min="12" max="12" width="10.0825688073394" customWidth="1"/>
  </cols>
  <sheetData>
    <row r="1" ht="45" customHeight="1" spans="1:1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customHeight="1" spans="1:13">
      <c r="A2" s="22" t="s">
        <v>1</v>
      </c>
      <c r="B2" s="22"/>
      <c r="C2" s="22"/>
      <c r="D2" s="23"/>
      <c r="E2" s="23"/>
      <c r="F2" s="23" t="s">
        <v>2</v>
      </c>
      <c r="G2" s="23"/>
      <c r="H2" s="23"/>
      <c r="I2" s="23"/>
      <c r="J2" s="26"/>
      <c r="K2" s="26"/>
      <c r="L2" s="15" t="s">
        <v>3</v>
      </c>
      <c r="M2" s="15"/>
    </row>
    <row r="3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6" t="s">
        <v>12</v>
      </c>
      <c r="L3" s="17" t="s">
        <v>13</v>
      </c>
      <c r="M3" s="17" t="s">
        <v>14</v>
      </c>
    </row>
    <row r="4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6"/>
      <c r="L4" s="17"/>
      <c r="M4" s="17"/>
    </row>
    <row r="5" customHeight="1" spans="1:13">
      <c r="A5" s="8"/>
      <c r="B5" s="24" t="s">
        <v>18</v>
      </c>
      <c r="C5" s="8"/>
      <c r="D5" s="8" t="s">
        <v>19</v>
      </c>
      <c r="E5" s="8" t="s">
        <v>20</v>
      </c>
      <c r="F5" s="8" t="s">
        <v>19</v>
      </c>
      <c r="G5" s="25">
        <v>17957.54</v>
      </c>
      <c r="H5" s="25">
        <v>7489.85</v>
      </c>
      <c r="I5" s="25">
        <f>G5+H5</f>
        <v>25447.39</v>
      </c>
      <c r="J5" s="25">
        <v>23899.66</v>
      </c>
      <c r="K5" s="27">
        <f>J5/I5</f>
        <v>0.939179224274081</v>
      </c>
      <c r="L5" s="8">
        <f>I5-J5</f>
        <v>1547.73</v>
      </c>
      <c r="M5" s="8"/>
    </row>
  </sheetData>
  <mergeCells count="15">
    <mergeCell ref="A1:M1"/>
    <mergeCell ref="A2:C2"/>
    <mergeCell ref="F2:G2"/>
    <mergeCell ref="L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6"/>
  <sheetViews>
    <sheetView tabSelected="1" workbookViewId="0">
      <pane xSplit="9" ySplit="4" topLeftCell="J9" activePane="bottomRight" state="frozen"/>
      <selection/>
      <selection pane="topRight"/>
      <selection pane="bottomLeft"/>
      <selection pane="bottomRight" activeCell="E66" sqref="E66"/>
    </sheetView>
  </sheetViews>
  <sheetFormatPr defaultColWidth="9" defaultRowHeight="20" customHeight="1"/>
  <cols>
    <col min="1" max="1" width="5.73394495412844" style="3" customWidth="1"/>
    <col min="2" max="2" width="5.98165137614679" style="3" customWidth="1"/>
    <col min="3" max="3" width="6" style="3" customWidth="1"/>
    <col min="4" max="4" width="14.7064220183486" style="3" customWidth="1"/>
    <col min="5" max="5" width="31.7798165137615" style="3" customWidth="1"/>
    <col min="6" max="6" width="10.5045871559633" style="3" customWidth="1"/>
    <col min="7" max="8" width="10.5871559633028" style="3" customWidth="1"/>
    <col min="9" max="9" width="10.4678899082569" style="3" customWidth="1"/>
    <col min="10" max="10" width="9.71559633027523" style="3" customWidth="1"/>
    <col min="11" max="12" width="8.5045871559633" style="3" customWidth="1"/>
    <col min="13" max="13" width="9.09174311926606" style="3" customWidth="1"/>
    <col min="14" max="15" width="9" style="3"/>
    <col min="16" max="16" width="11.6146788990826" style="3"/>
    <col min="17" max="17" width="9" style="3"/>
    <col min="18" max="18" width="12.743119266055" style="3"/>
    <col min="19" max="16384" width="9" style="3"/>
  </cols>
  <sheetData>
    <row r="1" ht="38" customHeight="1" spans="1:13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/>
      <c r="J2" s="6"/>
      <c r="K2" s="15" t="s">
        <v>3</v>
      </c>
      <c r="L2" s="15"/>
      <c r="M2" s="15"/>
    </row>
    <row r="3" s="2" customFormat="1" customHeight="1" spans="1:13">
      <c r="A3" s="7" t="s">
        <v>4</v>
      </c>
      <c r="B3" s="7" t="s">
        <v>5</v>
      </c>
      <c r="C3" s="7" t="s">
        <v>22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6" t="s">
        <v>12</v>
      </c>
      <c r="L3" s="17" t="s">
        <v>13</v>
      </c>
      <c r="M3" s="17" t="s">
        <v>14</v>
      </c>
    </row>
    <row r="4" s="2" customFormat="1" ht="38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6"/>
      <c r="L4" s="17"/>
      <c r="M4" s="17"/>
    </row>
    <row r="5" customHeight="1" spans="1:13">
      <c r="A5" s="8"/>
      <c r="B5" s="9" t="s">
        <v>18</v>
      </c>
      <c r="C5" s="10">
        <v>1</v>
      </c>
      <c r="D5" s="10" t="s">
        <v>19</v>
      </c>
      <c r="E5" s="11" t="s">
        <v>23</v>
      </c>
      <c r="F5" s="10" t="s">
        <v>24</v>
      </c>
      <c r="G5" s="10">
        <v>0</v>
      </c>
      <c r="H5" s="10">
        <v>67.4</v>
      </c>
      <c r="I5" s="10">
        <f>G5+H5</f>
        <v>67.4</v>
      </c>
      <c r="J5" s="10">
        <v>56.45</v>
      </c>
      <c r="K5" s="18">
        <f>J5/I5</f>
        <v>0.837537091988131</v>
      </c>
      <c r="L5" s="19">
        <f>I5-J5</f>
        <v>10.95</v>
      </c>
      <c r="M5" s="10"/>
    </row>
    <row r="6" customHeight="1" spans="1:13">
      <c r="A6" s="10"/>
      <c r="B6" s="9" t="s">
        <v>18</v>
      </c>
      <c r="C6" s="10">
        <v>2</v>
      </c>
      <c r="D6" s="10" t="s">
        <v>19</v>
      </c>
      <c r="E6" s="11" t="s">
        <v>25</v>
      </c>
      <c r="F6" s="10" t="s">
        <v>26</v>
      </c>
      <c r="G6" s="10">
        <v>0</v>
      </c>
      <c r="H6" s="10">
        <v>1210.32</v>
      </c>
      <c r="I6" s="10">
        <f t="shared" ref="I6:I18" si="0">G6+H6</f>
        <v>1210.32</v>
      </c>
      <c r="J6" s="10">
        <v>1210.32</v>
      </c>
      <c r="K6" s="18">
        <f t="shared" ref="K6:K49" si="1">J6/I6</f>
        <v>1</v>
      </c>
      <c r="L6" s="19">
        <f t="shared" ref="L6:L18" si="2">I6-J6</f>
        <v>0</v>
      </c>
      <c r="M6" s="10"/>
    </row>
    <row r="7" customHeight="1" spans="1:13">
      <c r="A7" s="10"/>
      <c r="B7" s="9" t="s">
        <v>18</v>
      </c>
      <c r="C7" s="10">
        <v>3</v>
      </c>
      <c r="D7" s="10" t="s">
        <v>19</v>
      </c>
      <c r="E7" s="11" t="s">
        <v>27</v>
      </c>
      <c r="F7" s="10" t="s">
        <v>28</v>
      </c>
      <c r="G7" s="10">
        <v>0</v>
      </c>
      <c r="H7" s="10">
        <v>160</v>
      </c>
      <c r="I7" s="10">
        <f t="shared" si="0"/>
        <v>160</v>
      </c>
      <c r="J7" s="10">
        <v>138.89</v>
      </c>
      <c r="K7" s="18">
        <f t="shared" si="1"/>
        <v>0.8680625</v>
      </c>
      <c r="L7" s="19">
        <f t="shared" si="2"/>
        <v>21.11</v>
      </c>
      <c r="M7" s="10"/>
    </row>
    <row r="8" customHeight="1" spans="1:13">
      <c r="A8" s="10"/>
      <c r="B8" s="9" t="s">
        <v>18</v>
      </c>
      <c r="C8" s="10">
        <v>4</v>
      </c>
      <c r="D8" s="10" t="s">
        <v>19</v>
      </c>
      <c r="E8" s="11" t="s">
        <v>29</v>
      </c>
      <c r="F8" s="10" t="s">
        <v>30</v>
      </c>
      <c r="G8" s="10">
        <v>0</v>
      </c>
      <c r="H8" s="10">
        <v>654.43</v>
      </c>
      <c r="I8" s="10">
        <f t="shared" si="0"/>
        <v>654.43</v>
      </c>
      <c r="J8" s="10">
        <v>547.62</v>
      </c>
      <c r="K8" s="18">
        <f t="shared" si="1"/>
        <v>0.836789266995706</v>
      </c>
      <c r="L8" s="19">
        <f t="shared" si="2"/>
        <v>106.81</v>
      </c>
      <c r="M8" s="10"/>
    </row>
    <row r="9" customHeight="1" spans="1:13">
      <c r="A9" s="10"/>
      <c r="B9" s="9" t="s">
        <v>18</v>
      </c>
      <c r="C9" s="10">
        <v>5</v>
      </c>
      <c r="D9" s="10" t="s">
        <v>19</v>
      </c>
      <c r="E9" s="11" t="s">
        <v>31</v>
      </c>
      <c r="F9" s="10" t="s">
        <v>32</v>
      </c>
      <c r="G9" s="10">
        <v>0</v>
      </c>
      <c r="H9" s="10">
        <v>0.71</v>
      </c>
      <c r="I9" s="10">
        <f t="shared" si="0"/>
        <v>0.71</v>
      </c>
      <c r="J9" s="10">
        <v>0.62</v>
      </c>
      <c r="K9" s="18">
        <f t="shared" si="1"/>
        <v>0.873239436619718</v>
      </c>
      <c r="L9" s="19">
        <f t="shared" si="2"/>
        <v>0.09</v>
      </c>
      <c r="M9" s="10"/>
    </row>
    <row r="10" customHeight="1" spans="1:13">
      <c r="A10" s="10"/>
      <c r="B10" s="9" t="s">
        <v>18</v>
      </c>
      <c r="C10" s="10">
        <v>6</v>
      </c>
      <c r="D10" s="10" t="s">
        <v>19</v>
      </c>
      <c r="E10" s="11" t="s">
        <v>33</v>
      </c>
      <c r="F10" s="10" t="s">
        <v>34</v>
      </c>
      <c r="G10" s="10">
        <v>721.5</v>
      </c>
      <c r="H10" s="10">
        <v>0</v>
      </c>
      <c r="I10" s="10">
        <f t="shared" si="0"/>
        <v>721.5</v>
      </c>
      <c r="J10" s="10">
        <v>718</v>
      </c>
      <c r="K10" s="18">
        <f t="shared" si="1"/>
        <v>0.995148995148995</v>
      </c>
      <c r="L10" s="19">
        <f t="shared" si="2"/>
        <v>3.5</v>
      </c>
      <c r="M10" s="10"/>
    </row>
    <row r="11" customHeight="1" spans="1:13">
      <c r="A11" s="10"/>
      <c r="B11" s="9" t="s">
        <v>18</v>
      </c>
      <c r="C11" s="10">
        <v>7</v>
      </c>
      <c r="D11" s="10" t="s">
        <v>19</v>
      </c>
      <c r="E11" s="11" t="s">
        <v>35</v>
      </c>
      <c r="F11" s="10" t="s">
        <v>24</v>
      </c>
      <c r="G11" s="10">
        <v>0</v>
      </c>
      <c r="H11" s="10">
        <v>3.52</v>
      </c>
      <c r="I11" s="10">
        <f t="shared" si="0"/>
        <v>3.52</v>
      </c>
      <c r="J11" s="10">
        <v>3.52</v>
      </c>
      <c r="K11" s="18">
        <f t="shared" si="1"/>
        <v>1</v>
      </c>
      <c r="L11" s="19">
        <f t="shared" si="2"/>
        <v>0</v>
      </c>
      <c r="M11" s="10"/>
    </row>
    <row r="12" customHeight="1" spans="1:13">
      <c r="A12" s="10"/>
      <c r="B12" s="9" t="s">
        <v>18</v>
      </c>
      <c r="C12" s="10">
        <v>8</v>
      </c>
      <c r="D12" s="10" t="s">
        <v>19</v>
      </c>
      <c r="E12" s="11" t="s">
        <v>36</v>
      </c>
      <c r="F12" s="10" t="s">
        <v>37</v>
      </c>
      <c r="G12" s="10">
        <v>0</v>
      </c>
      <c r="H12" s="10">
        <v>2.08</v>
      </c>
      <c r="I12" s="10">
        <f t="shared" si="0"/>
        <v>2.08</v>
      </c>
      <c r="J12" s="10">
        <v>0.78</v>
      </c>
      <c r="K12" s="18">
        <f t="shared" si="1"/>
        <v>0.375</v>
      </c>
      <c r="L12" s="19">
        <f t="shared" si="2"/>
        <v>1.3</v>
      </c>
      <c r="M12" s="10"/>
    </row>
    <row r="13" customHeight="1" spans="1:13">
      <c r="A13" s="10"/>
      <c r="B13" s="9" t="s">
        <v>18</v>
      </c>
      <c r="C13" s="10">
        <v>9</v>
      </c>
      <c r="D13" s="10" t="s">
        <v>19</v>
      </c>
      <c r="E13" s="11" t="s">
        <v>38</v>
      </c>
      <c r="F13" s="10" t="s">
        <v>26</v>
      </c>
      <c r="G13" s="10">
        <v>0</v>
      </c>
      <c r="H13" s="10">
        <v>85.13</v>
      </c>
      <c r="I13" s="10">
        <f t="shared" si="0"/>
        <v>85.13</v>
      </c>
      <c r="J13" s="10">
        <v>85.13</v>
      </c>
      <c r="K13" s="18">
        <f t="shared" si="1"/>
        <v>1</v>
      </c>
      <c r="L13" s="19">
        <f t="shared" si="2"/>
        <v>0</v>
      </c>
      <c r="M13" s="10"/>
    </row>
    <row r="14" customHeight="1" spans="1:13">
      <c r="A14" s="10"/>
      <c r="B14" s="9" t="s">
        <v>18</v>
      </c>
      <c r="C14" s="10">
        <v>10</v>
      </c>
      <c r="D14" s="10" t="s">
        <v>19</v>
      </c>
      <c r="E14" s="11" t="s">
        <v>39</v>
      </c>
      <c r="F14" s="10" t="s">
        <v>26</v>
      </c>
      <c r="G14" s="10">
        <v>0</v>
      </c>
      <c r="H14" s="10">
        <v>34.93</v>
      </c>
      <c r="I14" s="10">
        <f t="shared" si="0"/>
        <v>34.93</v>
      </c>
      <c r="J14" s="10">
        <v>32.47</v>
      </c>
      <c r="K14" s="18">
        <f t="shared" si="1"/>
        <v>0.929573432579445</v>
      </c>
      <c r="L14" s="19">
        <f t="shared" si="2"/>
        <v>2.46</v>
      </c>
      <c r="M14" s="10"/>
    </row>
    <row r="15" customHeight="1" spans="1:13">
      <c r="A15" s="10"/>
      <c r="B15" s="9" t="s">
        <v>18</v>
      </c>
      <c r="C15" s="10">
        <v>11</v>
      </c>
      <c r="D15" s="10" t="s">
        <v>19</v>
      </c>
      <c r="E15" s="11" t="s">
        <v>40</v>
      </c>
      <c r="F15" s="10" t="s">
        <v>28</v>
      </c>
      <c r="G15" s="10">
        <v>0</v>
      </c>
      <c r="H15" s="10">
        <v>43.8</v>
      </c>
      <c r="I15" s="10">
        <f t="shared" si="0"/>
        <v>43.8</v>
      </c>
      <c r="J15" s="10">
        <v>28.71</v>
      </c>
      <c r="K15" s="18">
        <f t="shared" si="1"/>
        <v>0.655479452054795</v>
      </c>
      <c r="L15" s="19">
        <f t="shared" si="2"/>
        <v>15.09</v>
      </c>
      <c r="M15" s="10"/>
    </row>
    <row r="16" customHeight="1" spans="1:13">
      <c r="A16" s="10"/>
      <c r="B16" s="9" t="s">
        <v>18</v>
      </c>
      <c r="C16" s="10">
        <v>12</v>
      </c>
      <c r="D16" s="10" t="s">
        <v>19</v>
      </c>
      <c r="E16" s="11" t="s">
        <v>41</v>
      </c>
      <c r="F16" s="10" t="s">
        <v>28</v>
      </c>
      <c r="G16" s="10">
        <v>2878.09</v>
      </c>
      <c r="H16" s="10">
        <v>0</v>
      </c>
      <c r="I16" s="10">
        <f t="shared" si="0"/>
        <v>2878.09</v>
      </c>
      <c r="J16" s="10">
        <v>2875.5</v>
      </c>
      <c r="K16" s="18">
        <f t="shared" si="1"/>
        <v>0.999100097634195</v>
      </c>
      <c r="L16" s="19">
        <f t="shared" si="2"/>
        <v>2.59000000000015</v>
      </c>
      <c r="M16" s="10"/>
    </row>
    <row r="17" ht="19" customHeight="1" spans="1:13">
      <c r="A17" s="10"/>
      <c r="B17" s="9" t="s">
        <v>18</v>
      </c>
      <c r="C17" s="10">
        <v>13</v>
      </c>
      <c r="D17" s="10" t="s">
        <v>19</v>
      </c>
      <c r="E17" s="12" t="s">
        <v>42</v>
      </c>
      <c r="F17" s="10" t="s">
        <v>30</v>
      </c>
      <c r="G17" s="10">
        <v>0</v>
      </c>
      <c r="H17" s="10">
        <v>12.22</v>
      </c>
      <c r="I17" s="10">
        <f t="shared" si="0"/>
        <v>12.22</v>
      </c>
      <c r="J17" s="10">
        <v>12.22</v>
      </c>
      <c r="K17" s="18">
        <f t="shared" si="1"/>
        <v>1</v>
      </c>
      <c r="L17" s="19">
        <f t="shared" ref="L17:L38" si="3">I17-J17</f>
        <v>0</v>
      </c>
      <c r="M17" s="10"/>
    </row>
    <row r="18" customHeight="1" spans="1:13">
      <c r="A18" s="10"/>
      <c r="B18" s="9" t="s">
        <v>18</v>
      </c>
      <c r="C18" s="10">
        <v>14</v>
      </c>
      <c r="D18" s="10" t="s">
        <v>19</v>
      </c>
      <c r="E18" s="11" t="s">
        <v>43</v>
      </c>
      <c r="F18" s="10" t="s">
        <v>32</v>
      </c>
      <c r="G18" s="10">
        <v>49</v>
      </c>
      <c r="H18" s="10">
        <v>0</v>
      </c>
      <c r="I18" s="10">
        <f t="shared" ref="I18:I38" si="4">G18+H18</f>
        <v>49</v>
      </c>
      <c r="J18" s="10">
        <v>48.06</v>
      </c>
      <c r="K18" s="18">
        <f t="shared" si="1"/>
        <v>0.980816326530612</v>
      </c>
      <c r="L18" s="19">
        <f t="shared" si="3"/>
        <v>0.939999999999998</v>
      </c>
      <c r="M18" s="10"/>
    </row>
    <row r="19" ht="24" customHeight="1" spans="1:13">
      <c r="A19" s="10"/>
      <c r="B19" s="9" t="s">
        <v>18</v>
      </c>
      <c r="C19" s="10">
        <v>15</v>
      </c>
      <c r="D19" s="10" t="s">
        <v>19</v>
      </c>
      <c r="E19" s="13" t="s">
        <v>44</v>
      </c>
      <c r="F19" s="10" t="s">
        <v>30</v>
      </c>
      <c r="G19" s="10">
        <v>0</v>
      </c>
      <c r="H19" s="10">
        <v>33.97</v>
      </c>
      <c r="I19" s="10">
        <f t="shared" si="4"/>
        <v>33.97</v>
      </c>
      <c r="J19" s="10">
        <v>32.61</v>
      </c>
      <c r="K19" s="18">
        <f t="shared" si="1"/>
        <v>0.959964674712982</v>
      </c>
      <c r="L19" s="19">
        <f t="shared" si="3"/>
        <v>1.36</v>
      </c>
      <c r="M19" s="10"/>
    </row>
    <row r="20" customHeight="1" spans="1:13">
      <c r="A20" s="10"/>
      <c r="B20" s="9" t="s">
        <v>18</v>
      </c>
      <c r="C20" s="10">
        <v>16</v>
      </c>
      <c r="D20" s="10" t="s">
        <v>19</v>
      </c>
      <c r="E20" s="12" t="s">
        <v>45</v>
      </c>
      <c r="F20" s="10" t="s">
        <v>26</v>
      </c>
      <c r="G20" s="10">
        <v>0</v>
      </c>
      <c r="H20" s="10">
        <v>5.99</v>
      </c>
      <c r="I20" s="10">
        <f t="shared" si="4"/>
        <v>5.99</v>
      </c>
      <c r="J20" s="10">
        <v>5.99</v>
      </c>
      <c r="K20" s="18">
        <f t="shared" si="1"/>
        <v>1</v>
      </c>
      <c r="L20" s="19">
        <f t="shared" si="3"/>
        <v>0</v>
      </c>
      <c r="M20" s="10"/>
    </row>
    <row r="21" customHeight="1" spans="1:13">
      <c r="A21" s="10"/>
      <c r="B21" s="9" t="s">
        <v>18</v>
      </c>
      <c r="C21" s="10">
        <v>17</v>
      </c>
      <c r="D21" s="10" t="s">
        <v>19</v>
      </c>
      <c r="E21" s="11" t="s">
        <v>46</v>
      </c>
      <c r="F21" s="10" t="s">
        <v>37</v>
      </c>
      <c r="G21" s="10">
        <v>0</v>
      </c>
      <c r="H21" s="10">
        <v>414.52</v>
      </c>
      <c r="I21" s="10">
        <f t="shared" si="4"/>
        <v>414.52</v>
      </c>
      <c r="J21" s="10">
        <v>414.52</v>
      </c>
      <c r="K21" s="18">
        <f t="shared" si="1"/>
        <v>1</v>
      </c>
      <c r="L21" s="19">
        <f t="shared" si="3"/>
        <v>0</v>
      </c>
      <c r="M21" s="10"/>
    </row>
    <row r="22" customHeight="1" spans="1:13">
      <c r="A22" s="10"/>
      <c r="B22" s="9" t="s">
        <v>18</v>
      </c>
      <c r="C22" s="10">
        <v>18</v>
      </c>
      <c r="D22" s="10" t="s">
        <v>19</v>
      </c>
      <c r="E22" s="11" t="s">
        <v>47</v>
      </c>
      <c r="F22" s="10" t="s">
        <v>48</v>
      </c>
      <c r="G22" s="10">
        <v>125.54</v>
      </c>
      <c r="H22" s="10">
        <v>0</v>
      </c>
      <c r="I22" s="10">
        <f t="shared" si="4"/>
        <v>125.54</v>
      </c>
      <c r="J22" s="10">
        <v>71.81</v>
      </c>
      <c r="K22" s="18">
        <f t="shared" si="1"/>
        <v>0.572008921459296</v>
      </c>
      <c r="L22" s="19">
        <f t="shared" si="3"/>
        <v>53.73</v>
      </c>
      <c r="M22" s="10"/>
    </row>
    <row r="23" customHeight="1" spans="1:13">
      <c r="A23" s="10"/>
      <c r="B23" s="9" t="s">
        <v>18</v>
      </c>
      <c r="C23" s="10">
        <v>19</v>
      </c>
      <c r="D23" s="10" t="s">
        <v>19</v>
      </c>
      <c r="E23" s="11" t="s">
        <v>49</v>
      </c>
      <c r="F23" s="10" t="s">
        <v>37</v>
      </c>
      <c r="G23" s="10">
        <v>365.6</v>
      </c>
      <c r="H23" s="10">
        <v>0</v>
      </c>
      <c r="I23" s="10">
        <f t="shared" si="4"/>
        <v>365.6</v>
      </c>
      <c r="J23" s="10">
        <v>270.42</v>
      </c>
      <c r="K23" s="18">
        <f t="shared" si="1"/>
        <v>0.739660831509847</v>
      </c>
      <c r="L23" s="19">
        <f t="shared" si="3"/>
        <v>95.18</v>
      </c>
      <c r="M23" s="10"/>
    </row>
    <row r="24" customHeight="1" spans="1:13">
      <c r="A24" s="10"/>
      <c r="B24" s="9" t="s">
        <v>18</v>
      </c>
      <c r="C24" s="10">
        <v>20</v>
      </c>
      <c r="D24" s="10" t="s">
        <v>19</v>
      </c>
      <c r="E24" s="11" t="s">
        <v>50</v>
      </c>
      <c r="F24" s="10" t="s">
        <v>24</v>
      </c>
      <c r="G24" s="10">
        <v>115.2</v>
      </c>
      <c r="H24" s="10">
        <v>0</v>
      </c>
      <c r="I24" s="10">
        <f t="shared" si="4"/>
        <v>115.2</v>
      </c>
      <c r="J24" s="10">
        <v>98.07</v>
      </c>
      <c r="K24" s="18">
        <f t="shared" si="1"/>
        <v>0.851302083333333</v>
      </c>
      <c r="L24" s="19">
        <f t="shared" si="3"/>
        <v>17.13</v>
      </c>
      <c r="M24" s="10"/>
    </row>
    <row r="25" customHeight="1" spans="1:13">
      <c r="A25" s="10"/>
      <c r="B25" s="9" t="s">
        <v>18</v>
      </c>
      <c r="C25" s="10">
        <v>21</v>
      </c>
      <c r="D25" s="10" t="s">
        <v>19</v>
      </c>
      <c r="E25" s="11" t="s">
        <v>51</v>
      </c>
      <c r="F25" s="10" t="s">
        <v>52</v>
      </c>
      <c r="G25" s="10">
        <v>1224</v>
      </c>
      <c r="H25" s="10">
        <v>30</v>
      </c>
      <c r="I25" s="10">
        <f t="shared" si="4"/>
        <v>1254</v>
      </c>
      <c r="J25" s="10">
        <v>1254</v>
      </c>
      <c r="K25" s="18">
        <f t="shared" si="1"/>
        <v>1</v>
      </c>
      <c r="L25" s="19">
        <f t="shared" si="3"/>
        <v>0</v>
      </c>
      <c r="M25" s="10"/>
    </row>
    <row r="26" customHeight="1" spans="1:13">
      <c r="A26" s="10"/>
      <c r="B26" s="9" t="s">
        <v>18</v>
      </c>
      <c r="C26" s="10">
        <v>22</v>
      </c>
      <c r="D26" s="10" t="s">
        <v>19</v>
      </c>
      <c r="E26" s="11" t="s">
        <v>53</v>
      </c>
      <c r="F26" s="10" t="s">
        <v>26</v>
      </c>
      <c r="G26" s="10">
        <v>63</v>
      </c>
      <c r="H26" s="10">
        <v>0</v>
      </c>
      <c r="I26" s="10">
        <f t="shared" si="4"/>
        <v>63</v>
      </c>
      <c r="J26" s="10">
        <v>38</v>
      </c>
      <c r="K26" s="18">
        <f t="shared" si="1"/>
        <v>0.603174603174603</v>
      </c>
      <c r="L26" s="19">
        <f t="shared" si="3"/>
        <v>25</v>
      </c>
      <c r="M26" s="10"/>
    </row>
    <row r="27" customHeight="1" spans="1:13">
      <c r="A27" s="10"/>
      <c r="B27" s="9" t="s">
        <v>18</v>
      </c>
      <c r="C27" s="10">
        <v>23</v>
      </c>
      <c r="D27" s="10" t="s">
        <v>19</v>
      </c>
      <c r="E27" s="11" t="s">
        <v>54</v>
      </c>
      <c r="F27" s="10" t="s">
        <v>55</v>
      </c>
      <c r="G27" s="10">
        <v>0</v>
      </c>
      <c r="H27" s="10">
        <v>169.38</v>
      </c>
      <c r="I27" s="10">
        <f t="shared" si="4"/>
        <v>169.38</v>
      </c>
      <c r="J27" s="10">
        <v>169.38</v>
      </c>
      <c r="K27" s="18">
        <f t="shared" si="1"/>
        <v>1</v>
      </c>
      <c r="L27" s="19">
        <f t="shared" si="3"/>
        <v>0</v>
      </c>
      <c r="M27" s="10"/>
    </row>
    <row r="28" customHeight="1" spans="1:13">
      <c r="A28" s="10"/>
      <c r="B28" s="9" t="s">
        <v>18</v>
      </c>
      <c r="C28" s="10">
        <v>24</v>
      </c>
      <c r="D28" s="10" t="s">
        <v>19</v>
      </c>
      <c r="E28" s="11" t="s">
        <v>56</v>
      </c>
      <c r="F28" s="10" t="s">
        <v>55</v>
      </c>
      <c r="G28" s="10">
        <v>436.27</v>
      </c>
      <c r="H28" s="10">
        <v>39.41</v>
      </c>
      <c r="I28" s="10">
        <f t="shared" si="4"/>
        <v>475.68</v>
      </c>
      <c r="J28" s="10">
        <v>475.68</v>
      </c>
      <c r="K28" s="18">
        <f t="shared" si="1"/>
        <v>1</v>
      </c>
      <c r="L28" s="19">
        <f t="shared" si="3"/>
        <v>0</v>
      </c>
      <c r="M28" s="10"/>
    </row>
    <row r="29" customHeight="1" spans="1:13">
      <c r="A29" s="10"/>
      <c r="B29" s="9" t="s">
        <v>18</v>
      </c>
      <c r="C29" s="10">
        <v>25</v>
      </c>
      <c r="D29" s="10" t="s">
        <v>19</v>
      </c>
      <c r="E29" s="11" t="s">
        <v>57</v>
      </c>
      <c r="F29" s="10" t="s">
        <v>32</v>
      </c>
      <c r="G29" s="10">
        <v>0</v>
      </c>
      <c r="H29" s="10">
        <v>5.08</v>
      </c>
      <c r="I29" s="10">
        <f t="shared" si="4"/>
        <v>5.08</v>
      </c>
      <c r="J29" s="10">
        <v>5.04</v>
      </c>
      <c r="K29" s="18">
        <f t="shared" si="1"/>
        <v>0.992125984251969</v>
      </c>
      <c r="L29" s="19">
        <f t="shared" si="3"/>
        <v>0.04</v>
      </c>
      <c r="M29" s="10"/>
    </row>
    <row r="30" customHeight="1" spans="1:13">
      <c r="A30" s="10"/>
      <c r="B30" s="9" t="s">
        <v>18</v>
      </c>
      <c r="C30" s="10">
        <v>26</v>
      </c>
      <c r="D30" s="10" t="s">
        <v>19</v>
      </c>
      <c r="E30" s="11" t="s">
        <v>58</v>
      </c>
      <c r="F30" s="10" t="s">
        <v>26</v>
      </c>
      <c r="G30" s="10">
        <v>0</v>
      </c>
      <c r="H30" s="10">
        <v>83.45</v>
      </c>
      <c r="I30" s="10">
        <f t="shared" si="4"/>
        <v>83.45</v>
      </c>
      <c r="J30" s="10">
        <v>80.17</v>
      </c>
      <c r="K30" s="18">
        <f t="shared" si="1"/>
        <v>0.960695026962253</v>
      </c>
      <c r="L30" s="19">
        <f t="shared" si="3"/>
        <v>3.28</v>
      </c>
      <c r="M30" s="10"/>
    </row>
    <row r="31" customHeight="1" spans="1:13">
      <c r="A31" s="10"/>
      <c r="B31" s="9" t="s">
        <v>18</v>
      </c>
      <c r="C31" s="10">
        <v>27</v>
      </c>
      <c r="D31" s="10" t="s">
        <v>19</v>
      </c>
      <c r="E31" s="11" t="s">
        <v>59</v>
      </c>
      <c r="F31" s="10" t="s">
        <v>30</v>
      </c>
      <c r="G31" s="10">
        <v>0</v>
      </c>
      <c r="H31" s="10">
        <v>138.78</v>
      </c>
      <c r="I31" s="10">
        <f t="shared" si="4"/>
        <v>138.78</v>
      </c>
      <c r="J31" s="10">
        <v>138.41</v>
      </c>
      <c r="K31" s="18">
        <f t="shared" si="1"/>
        <v>0.997333909785272</v>
      </c>
      <c r="L31" s="19">
        <f t="shared" si="3"/>
        <v>0.370000000000005</v>
      </c>
      <c r="M31" s="10"/>
    </row>
    <row r="32" customHeight="1" spans="1:13">
      <c r="A32" s="10"/>
      <c r="B32" s="9" t="s">
        <v>18</v>
      </c>
      <c r="C32" s="10">
        <v>28</v>
      </c>
      <c r="D32" s="10" t="s">
        <v>19</v>
      </c>
      <c r="E32" s="14" t="s">
        <v>60</v>
      </c>
      <c r="F32" s="10" t="s">
        <v>61</v>
      </c>
      <c r="G32" s="10">
        <v>0</v>
      </c>
      <c r="H32" s="10">
        <v>2.55</v>
      </c>
      <c r="I32" s="10">
        <f t="shared" si="4"/>
        <v>2.55</v>
      </c>
      <c r="J32" s="10">
        <v>2</v>
      </c>
      <c r="K32" s="18">
        <f t="shared" si="1"/>
        <v>0.784313725490196</v>
      </c>
      <c r="L32" s="19">
        <f t="shared" si="3"/>
        <v>0.55</v>
      </c>
      <c r="M32" s="10"/>
    </row>
    <row r="33" customHeight="1" spans="1:13">
      <c r="A33" s="10"/>
      <c r="B33" s="9" t="s">
        <v>18</v>
      </c>
      <c r="C33" s="10">
        <v>29</v>
      </c>
      <c r="D33" s="10" t="s">
        <v>19</v>
      </c>
      <c r="E33" s="11" t="s">
        <v>62</v>
      </c>
      <c r="F33" s="10" t="s">
        <v>26</v>
      </c>
      <c r="G33" s="10">
        <v>100</v>
      </c>
      <c r="H33" s="10">
        <v>0</v>
      </c>
      <c r="I33" s="10">
        <f t="shared" si="4"/>
        <v>100</v>
      </c>
      <c r="J33" s="10">
        <v>97.43</v>
      </c>
      <c r="K33" s="18">
        <f t="shared" si="1"/>
        <v>0.9743</v>
      </c>
      <c r="L33" s="19">
        <f t="shared" si="3"/>
        <v>2.56999999999999</v>
      </c>
      <c r="M33" s="10"/>
    </row>
    <row r="34" customHeight="1" spans="1:13">
      <c r="A34" s="10"/>
      <c r="B34" s="9" t="s">
        <v>18</v>
      </c>
      <c r="C34" s="10">
        <v>30</v>
      </c>
      <c r="D34" s="10" t="s">
        <v>19</v>
      </c>
      <c r="E34" s="11" t="s">
        <v>63</v>
      </c>
      <c r="F34" s="10" t="s">
        <v>32</v>
      </c>
      <c r="G34" s="10">
        <v>181.6</v>
      </c>
      <c r="H34" s="10">
        <v>0</v>
      </c>
      <c r="I34" s="10">
        <f t="shared" si="4"/>
        <v>181.6</v>
      </c>
      <c r="J34" s="10">
        <v>129.26</v>
      </c>
      <c r="K34" s="18">
        <f t="shared" si="1"/>
        <v>0.711784140969163</v>
      </c>
      <c r="L34" s="19">
        <f t="shared" si="3"/>
        <v>52.34</v>
      </c>
      <c r="M34" s="10"/>
    </row>
    <row r="35" ht="19" customHeight="1" spans="1:18">
      <c r="A35" s="10"/>
      <c r="B35" s="9" t="s">
        <v>18</v>
      </c>
      <c r="C35" s="10">
        <v>31</v>
      </c>
      <c r="D35" s="10" t="s">
        <v>19</v>
      </c>
      <c r="E35" s="12" t="s">
        <v>64</v>
      </c>
      <c r="F35" s="10" t="s">
        <v>37</v>
      </c>
      <c r="G35" s="10">
        <v>0</v>
      </c>
      <c r="H35" s="10">
        <v>0.05</v>
      </c>
      <c r="I35" s="10">
        <f t="shared" ref="I35:I50" si="5">G35+H35</f>
        <v>0.05</v>
      </c>
      <c r="J35" s="10">
        <v>0.05</v>
      </c>
      <c r="K35" s="18">
        <f t="shared" si="1"/>
        <v>1</v>
      </c>
      <c r="L35" s="19">
        <f t="shared" ref="L35:L49" si="6">I35-J35</f>
        <v>0</v>
      </c>
      <c r="M35" s="10"/>
      <c r="P35" s="20"/>
      <c r="Q35" s="3"/>
      <c r="R35" s="20"/>
    </row>
    <row r="36" ht="17" customHeight="1" spans="1:18">
      <c r="A36" s="10"/>
      <c r="B36" s="9" t="s">
        <v>18</v>
      </c>
      <c r="C36" s="10">
        <v>32</v>
      </c>
      <c r="D36" s="10" t="s">
        <v>19</v>
      </c>
      <c r="E36" s="12" t="s">
        <v>65</v>
      </c>
      <c r="F36" s="10" t="s">
        <v>37</v>
      </c>
      <c r="G36" s="10">
        <v>0</v>
      </c>
      <c r="H36" s="10">
        <v>0.54</v>
      </c>
      <c r="I36" s="10">
        <f t="shared" si="5"/>
        <v>0.54</v>
      </c>
      <c r="J36" s="10">
        <v>0.54</v>
      </c>
      <c r="K36" s="18">
        <f t="shared" si="1"/>
        <v>1</v>
      </c>
      <c r="L36" s="19">
        <f t="shared" si="6"/>
        <v>0</v>
      </c>
      <c r="M36" s="10"/>
      <c r="P36" s="20"/>
      <c r="Q36" s="3"/>
      <c r="R36" s="20"/>
    </row>
    <row r="37" customHeight="1" spans="1:18">
      <c r="A37" s="10"/>
      <c r="B37" s="9" t="s">
        <v>18</v>
      </c>
      <c r="C37" s="10">
        <v>33</v>
      </c>
      <c r="D37" s="10" t="s">
        <v>19</v>
      </c>
      <c r="E37" s="11" t="s">
        <v>66</v>
      </c>
      <c r="F37" s="10" t="s">
        <v>52</v>
      </c>
      <c r="G37" s="10">
        <v>0</v>
      </c>
      <c r="H37" s="10">
        <v>16</v>
      </c>
      <c r="I37" s="10">
        <f t="shared" si="5"/>
        <v>16</v>
      </c>
      <c r="J37" s="10">
        <v>16</v>
      </c>
      <c r="K37" s="18">
        <f t="shared" si="1"/>
        <v>1</v>
      </c>
      <c r="L37" s="19">
        <f t="shared" si="6"/>
        <v>0</v>
      </c>
      <c r="M37" s="10"/>
      <c r="P37" s="20"/>
      <c r="Q37" s="3"/>
      <c r="R37" s="20"/>
    </row>
    <row r="38" customHeight="1" spans="1:18">
      <c r="A38" s="10"/>
      <c r="B38" s="9" t="s">
        <v>18</v>
      </c>
      <c r="C38" s="10">
        <v>34</v>
      </c>
      <c r="D38" s="10" t="s">
        <v>19</v>
      </c>
      <c r="E38" s="11" t="s">
        <v>67</v>
      </c>
      <c r="F38" s="10" t="s">
        <v>68</v>
      </c>
      <c r="G38" s="10">
        <v>4471.59</v>
      </c>
      <c r="H38" s="10">
        <v>0</v>
      </c>
      <c r="I38" s="10">
        <f t="shared" si="5"/>
        <v>4471.59</v>
      </c>
      <c r="J38" s="10">
        <v>4471.59</v>
      </c>
      <c r="K38" s="18">
        <f t="shared" si="1"/>
        <v>1</v>
      </c>
      <c r="L38" s="19">
        <f t="shared" si="6"/>
        <v>0</v>
      </c>
      <c r="M38" s="10"/>
      <c r="P38" s="20"/>
      <c r="Q38" s="3"/>
      <c r="R38" s="20"/>
    </row>
    <row r="39" customHeight="1" spans="1:18">
      <c r="A39" s="10"/>
      <c r="B39" s="9" t="s">
        <v>18</v>
      </c>
      <c r="C39" s="10">
        <v>35</v>
      </c>
      <c r="D39" s="10" t="s">
        <v>19</v>
      </c>
      <c r="E39" s="11" t="s">
        <v>69</v>
      </c>
      <c r="F39" s="10" t="s">
        <v>26</v>
      </c>
      <c r="G39" s="10">
        <v>0</v>
      </c>
      <c r="H39" s="10">
        <v>152.55</v>
      </c>
      <c r="I39" s="10">
        <f t="shared" si="5"/>
        <v>152.55</v>
      </c>
      <c r="J39" s="10">
        <v>148.5</v>
      </c>
      <c r="K39" s="18">
        <f t="shared" si="1"/>
        <v>0.973451327433628</v>
      </c>
      <c r="L39" s="19">
        <f t="shared" si="6"/>
        <v>4.05000000000001</v>
      </c>
      <c r="M39" s="10"/>
      <c r="P39" s="20"/>
      <c r="Q39" s="3"/>
      <c r="R39" s="20"/>
    </row>
    <row r="40" customHeight="1" spans="1:18">
      <c r="A40" s="10"/>
      <c r="B40" s="9" t="s">
        <v>18</v>
      </c>
      <c r="C40" s="10">
        <v>36</v>
      </c>
      <c r="D40" s="10" t="s">
        <v>19</v>
      </c>
      <c r="E40" s="11" t="s">
        <v>70</v>
      </c>
      <c r="F40" s="10" t="s">
        <v>71</v>
      </c>
      <c r="G40" s="10">
        <v>443</v>
      </c>
      <c r="H40" s="10">
        <v>0</v>
      </c>
      <c r="I40" s="10">
        <f t="shared" si="5"/>
        <v>443</v>
      </c>
      <c r="J40" s="10">
        <v>443</v>
      </c>
      <c r="K40" s="18">
        <f t="shared" si="1"/>
        <v>1</v>
      </c>
      <c r="L40" s="19">
        <f t="shared" si="6"/>
        <v>0</v>
      </c>
      <c r="M40" s="10"/>
      <c r="P40" s="20"/>
      <c r="Q40" s="3"/>
      <c r="R40" s="20"/>
    </row>
    <row r="41" customHeight="1" spans="1:18">
      <c r="A41" s="10"/>
      <c r="B41" s="9" t="s">
        <v>18</v>
      </c>
      <c r="C41" s="10">
        <v>37</v>
      </c>
      <c r="D41" s="10" t="s">
        <v>19</v>
      </c>
      <c r="E41" s="11" t="s">
        <v>72</v>
      </c>
      <c r="F41" s="10" t="s">
        <v>52</v>
      </c>
      <c r="G41" s="10">
        <v>0</v>
      </c>
      <c r="H41" s="10">
        <v>5</v>
      </c>
      <c r="I41" s="10">
        <f t="shared" si="5"/>
        <v>5</v>
      </c>
      <c r="J41" s="10">
        <v>5</v>
      </c>
      <c r="K41" s="18">
        <f t="shared" si="1"/>
        <v>1</v>
      </c>
      <c r="L41" s="19">
        <f t="shared" si="6"/>
        <v>0</v>
      </c>
      <c r="M41" s="10"/>
      <c r="P41" s="20"/>
      <c r="Q41" s="3"/>
      <c r="R41" s="20"/>
    </row>
    <row r="42" customHeight="1" spans="1:18">
      <c r="A42" s="10"/>
      <c r="B42" s="9" t="s">
        <v>18</v>
      </c>
      <c r="C42" s="10">
        <v>38</v>
      </c>
      <c r="D42" s="10" t="s">
        <v>19</v>
      </c>
      <c r="E42" s="11" t="s">
        <v>73</v>
      </c>
      <c r="F42" s="10" t="s">
        <v>26</v>
      </c>
      <c r="G42" s="10">
        <v>0</v>
      </c>
      <c r="H42" s="10">
        <v>200.69</v>
      </c>
      <c r="I42" s="10">
        <f t="shared" si="5"/>
        <v>200.69</v>
      </c>
      <c r="J42" s="10">
        <v>200.69</v>
      </c>
      <c r="K42" s="18">
        <f t="shared" si="1"/>
        <v>1</v>
      </c>
      <c r="L42" s="19">
        <f t="shared" si="6"/>
        <v>0</v>
      </c>
      <c r="M42" s="10"/>
      <c r="P42" s="20"/>
      <c r="Q42" s="3"/>
      <c r="R42" s="20"/>
    </row>
    <row r="43" customHeight="1" spans="1:18">
      <c r="A43" s="10"/>
      <c r="B43" s="9" t="s">
        <v>18</v>
      </c>
      <c r="C43" s="10">
        <v>39</v>
      </c>
      <c r="D43" s="10" t="s">
        <v>19</v>
      </c>
      <c r="E43" s="11" t="s">
        <v>74</v>
      </c>
      <c r="F43" s="10" t="s">
        <v>24</v>
      </c>
      <c r="G43" s="10">
        <v>1633.24</v>
      </c>
      <c r="H43" s="10">
        <v>0</v>
      </c>
      <c r="I43" s="10">
        <f t="shared" si="5"/>
        <v>1633.24</v>
      </c>
      <c r="J43" s="10">
        <v>1425.2</v>
      </c>
      <c r="K43" s="18">
        <f t="shared" si="1"/>
        <v>0.872621292645294</v>
      </c>
      <c r="L43" s="19">
        <f t="shared" si="6"/>
        <v>208.04</v>
      </c>
      <c r="M43" s="10"/>
      <c r="P43" s="20"/>
      <c r="Q43" s="3"/>
      <c r="R43" s="20"/>
    </row>
    <row r="44" customHeight="1" spans="1:18">
      <c r="A44" s="10"/>
      <c r="B44" s="9" t="s">
        <v>18</v>
      </c>
      <c r="C44" s="10">
        <v>40</v>
      </c>
      <c r="D44" s="10" t="s">
        <v>19</v>
      </c>
      <c r="E44" s="14" t="s">
        <v>75</v>
      </c>
      <c r="F44" s="10" t="s">
        <v>37</v>
      </c>
      <c r="G44" s="10">
        <v>0</v>
      </c>
      <c r="H44" s="10">
        <v>4.5</v>
      </c>
      <c r="I44" s="10">
        <f t="shared" si="5"/>
        <v>4.5</v>
      </c>
      <c r="J44" s="10">
        <v>0</v>
      </c>
      <c r="K44" s="18">
        <f t="shared" si="1"/>
        <v>0</v>
      </c>
      <c r="L44" s="19">
        <f t="shared" si="6"/>
        <v>4.5</v>
      </c>
      <c r="M44" s="10"/>
      <c r="P44" s="20"/>
      <c r="Q44" s="3"/>
      <c r="R44" s="20"/>
    </row>
    <row r="45" ht="17" customHeight="1" spans="1:18">
      <c r="A45" s="10"/>
      <c r="B45" s="9" t="s">
        <v>18</v>
      </c>
      <c r="C45" s="10">
        <v>41</v>
      </c>
      <c r="D45" s="10" t="s">
        <v>19</v>
      </c>
      <c r="E45" s="12" t="s">
        <v>76</v>
      </c>
      <c r="F45" s="10" t="s">
        <v>32</v>
      </c>
      <c r="G45" s="10">
        <v>0</v>
      </c>
      <c r="H45" s="10">
        <v>2</v>
      </c>
      <c r="I45" s="10">
        <f t="shared" si="5"/>
        <v>2</v>
      </c>
      <c r="J45" s="10">
        <v>2</v>
      </c>
      <c r="K45" s="18">
        <f t="shared" si="1"/>
        <v>1</v>
      </c>
      <c r="L45" s="19">
        <f t="shared" si="6"/>
        <v>0</v>
      </c>
      <c r="M45" s="10"/>
      <c r="P45" s="20"/>
      <c r="Q45" s="3"/>
      <c r="R45" s="20"/>
    </row>
    <row r="46" customHeight="1" spans="1:18">
      <c r="A46" s="10"/>
      <c r="B46" s="9" t="s">
        <v>18</v>
      </c>
      <c r="C46" s="10">
        <v>42</v>
      </c>
      <c r="D46" s="10" t="s">
        <v>19</v>
      </c>
      <c r="E46" s="14" t="s">
        <v>77</v>
      </c>
      <c r="F46" s="10" t="s">
        <v>34</v>
      </c>
      <c r="G46" s="10">
        <v>0</v>
      </c>
      <c r="H46" s="10">
        <v>5.29</v>
      </c>
      <c r="I46" s="10">
        <f t="shared" si="5"/>
        <v>5.29</v>
      </c>
      <c r="J46" s="10">
        <v>5.29</v>
      </c>
      <c r="K46" s="18">
        <f t="shared" si="1"/>
        <v>1</v>
      </c>
      <c r="L46" s="19">
        <f t="shared" si="6"/>
        <v>0</v>
      </c>
      <c r="M46" s="10"/>
      <c r="P46" s="20"/>
      <c r="Q46" s="3"/>
      <c r="R46" s="20"/>
    </row>
    <row r="47" customHeight="1" spans="1:18">
      <c r="A47" s="10"/>
      <c r="B47" s="9" t="s">
        <v>18</v>
      </c>
      <c r="C47" s="10">
        <v>43</v>
      </c>
      <c r="D47" s="10" t="s">
        <v>19</v>
      </c>
      <c r="E47" s="11" t="s">
        <v>78</v>
      </c>
      <c r="F47" s="10" t="s">
        <v>26</v>
      </c>
      <c r="G47" s="10">
        <v>0</v>
      </c>
      <c r="H47" s="10">
        <v>30.25</v>
      </c>
      <c r="I47" s="10">
        <f t="shared" si="5"/>
        <v>30.25</v>
      </c>
      <c r="J47" s="10">
        <v>30.25</v>
      </c>
      <c r="K47" s="18">
        <f t="shared" si="1"/>
        <v>1</v>
      </c>
      <c r="L47" s="19">
        <f t="shared" si="6"/>
        <v>0</v>
      </c>
      <c r="M47" s="10"/>
      <c r="P47" s="20"/>
      <c r="Q47" s="3"/>
      <c r="R47" s="20"/>
    </row>
    <row r="48" customHeight="1" spans="1:18">
      <c r="A48" s="10"/>
      <c r="B48" s="9" t="s">
        <v>18</v>
      </c>
      <c r="C48" s="10">
        <v>44</v>
      </c>
      <c r="D48" s="10" t="s">
        <v>19</v>
      </c>
      <c r="E48" s="11" t="s">
        <v>79</v>
      </c>
      <c r="F48" s="10" t="s">
        <v>80</v>
      </c>
      <c r="G48" s="10">
        <v>0</v>
      </c>
      <c r="H48" s="10">
        <v>6</v>
      </c>
      <c r="I48" s="10">
        <f t="shared" si="5"/>
        <v>6</v>
      </c>
      <c r="J48" s="10">
        <v>0</v>
      </c>
      <c r="K48" s="18">
        <f t="shared" si="1"/>
        <v>0</v>
      </c>
      <c r="L48" s="19">
        <f t="shared" si="6"/>
        <v>6</v>
      </c>
      <c r="M48" s="10"/>
      <c r="P48" s="20"/>
      <c r="Q48" s="3"/>
      <c r="R48" s="20"/>
    </row>
    <row r="49" customHeight="1" spans="1:18">
      <c r="A49" s="10"/>
      <c r="B49" s="9" t="s">
        <v>18</v>
      </c>
      <c r="C49" s="10">
        <v>45</v>
      </c>
      <c r="D49" s="10" t="s">
        <v>19</v>
      </c>
      <c r="E49" s="11" t="s">
        <v>81</v>
      </c>
      <c r="F49" s="10" t="s">
        <v>30</v>
      </c>
      <c r="G49" s="10">
        <v>2055.97</v>
      </c>
      <c r="H49" s="10">
        <v>0</v>
      </c>
      <c r="I49" s="10">
        <f t="shared" si="5"/>
        <v>2055.97</v>
      </c>
      <c r="J49" s="10">
        <v>1200</v>
      </c>
      <c r="K49" s="18">
        <f t="shared" si="1"/>
        <v>0.583666104077394</v>
      </c>
      <c r="L49" s="19">
        <f t="shared" si="6"/>
        <v>855.97</v>
      </c>
      <c r="M49" s="10"/>
      <c r="P49" s="20"/>
      <c r="Q49" s="3"/>
      <c r="R49" s="20"/>
    </row>
    <row r="50" ht="27" customHeight="1" spans="1:18">
      <c r="A50" s="10"/>
      <c r="B50" s="9" t="s">
        <v>18</v>
      </c>
      <c r="C50" s="10">
        <v>46</v>
      </c>
      <c r="D50" s="10" t="s">
        <v>19</v>
      </c>
      <c r="E50" s="12" t="s">
        <v>82</v>
      </c>
      <c r="F50" s="10" t="s">
        <v>26</v>
      </c>
      <c r="G50" s="10">
        <v>0</v>
      </c>
      <c r="H50" s="10">
        <v>42</v>
      </c>
      <c r="I50" s="10">
        <f t="shared" ref="I50:I60" si="7">G50+H50</f>
        <v>42</v>
      </c>
      <c r="J50" s="10">
        <v>42</v>
      </c>
      <c r="K50" s="18">
        <f t="shared" ref="K50:K60" si="8">J50/I50</f>
        <v>1</v>
      </c>
      <c r="L50" s="19">
        <f t="shared" ref="L50:L60" si="9">I50-J50</f>
        <v>0</v>
      </c>
      <c r="M50" s="10"/>
      <c r="P50" s="20"/>
      <c r="R50" s="20"/>
    </row>
    <row r="51" customHeight="1" spans="1:18">
      <c r="A51" s="10"/>
      <c r="B51" s="9" t="s">
        <v>18</v>
      </c>
      <c r="C51" s="10">
        <v>47</v>
      </c>
      <c r="D51" s="10" t="s">
        <v>19</v>
      </c>
      <c r="E51" s="11" t="s">
        <v>54</v>
      </c>
      <c r="F51" s="10" t="s">
        <v>55</v>
      </c>
      <c r="G51" s="10">
        <v>0</v>
      </c>
      <c r="H51" s="10">
        <v>25</v>
      </c>
      <c r="I51" s="10">
        <f t="shared" si="7"/>
        <v>25</v>
      </c>
      <c r="J51" s="10">
        <v>25</v>
      </c>
      <c r="K51" s="18">
        <f t="shared" si="8"/>
        <v>1</v>
      </c>
      <c r="L51" s="19">
        <f t="shared" si="9"/>
        <v>0</v>
      </c>
      <c r="M51" s="10"/>
      <c r="P51" s="20"/>
      <c r="R51" s="20"/>
    </row>
    <row r="52" customHeight="1" spans="1:18">
      <c r="A52" s="10"/>
      <c r="B52" s="9" t="s">
        <v>18</v>
      </c>
      <c r="C52" s="10">
        <v>48</v>
      </c>
      <c r="D52" s="10" t="s">
        <v>19</v>
      </c>
      <c r="E52" s="11" t="s">
        <v>83</v>
      </c>
      <c r="F52" s="10" t="s">
        <v>26</v>
      </c>
      <c r="G52" s="10">
        <v>0</v>
      </c>
      <c r="H52" s="10">
        <v>160</v>
      </c>
      <c r="I52" s="10">
        <f t="shared" si="7"/>
        <v>160</v>
      </c>
      <c r="J52" s="10">
        <v>160</v>
      </c>
      <c r="K52" s="18">
        <f t="shared" si="8"/>
        <v>1</v>
      </c>
      <c r="L52" s="19">
        <f t="shared" si="9"/>
        <v>0</v>
      </c>
      <c r="M52" s="10"/>
      <c r="P52" s="20"/>
      <c r="R52" s="20"/>
    </row>
    <row r="53" ht="21" customHeight="1" spans="1:18">
      <c r="A53" s="10"/>
      <c r="B53" s="9" t="s">
        <v>18</v>
      </c>
      <c r="C53" s="10">
        <v>49</v>
      </c>
      <c r="D53" s="10" t="s">
        <v>19</v>
      </c>
      <c r="E53" s="12" t="s">
        <v>45</v>
      </c>
      <c r="F53" s="10" t="s">
        <v>26</v>
      </c>
      <c r="G53" s="10">
        <v>0</v>
      </c>
      <c r="H53" s="10">
        <v>209.2</v>
      </c>
      <c r="I53" s="10">
        <f t="shared" si="7"/>
        <v>209.2</v>
      </c>
      <c r="J53" s="10">
        <v>209.2</v>
      </c>
      <c r="K53" s="18">
        <f t="shared" si="8"/>
        <v>1</v>
      </c>
      <c r="L53" s="19">
        <f t="shared" si="9"/>
        <v>0</v>
      </c>
      <c r="M53" s="10"/>
      <c r="P53" s="20"/>
      <c r="R53" s="20"/>
    </row>
    <row r="54" customHeight="1" spans="1:18">
      <c r="A54" s="10"/>
      <c r="B54" s="9" t="s">
        <v>18</v>
      </c>
      <c r="C54" s="10">
        <v>50</v>
      </c>
      <c r="D54" s="10" t="s">
        <v>19</v>
      </c>
      <c r="E54" s="11" t="s">
        <v>84</v>
      </c>
      <c r="F54" s="10" t="s">
        <v>52</v>
      </c>
      <c r="G54" s="10">
        <v>0</v>
      </c>
      <c r="H54" s="10">
        <v>80</v>
      </c>
      <c r="I54" s="10">
        <f t="shared" si="7"/>
        <v>80</v>
      </c>
      <c r="J54" s="10">
        <v>80</v>
      </c>
      <c r="K54" s="18">
        <f t="shared" si="8"/>
        <v>1</v>
      </c>
      <c r="L54" s="19">
        <f t="shared" si="9"/>
        <v>0</v>
      </c>
      <c r="M54" s="10"/>
      <c r="P54" s="20"/>
      <c r="R54" s="20"/>
    </row>
    <row r="55" customHeight="1" spans="1:18">
      <c r="A55" s="10"/>
      <c r="B55" s="9" t="s">
        <v>18</v>
      </c>
      <c r="C55" s="10">
        <v>51</v>
      </c>
      <c r="D55" s="10" t="s">
        <v>19</v>
      </c>
      <c r="E55" s="11" t="s">
        <v>56</v>
      </c>
      <c r="F55" s="10" t="s">
        <v>55</v>
      </c>
      <c r="G55" s="10">
        <v>0</v>
      </c>
      <c r="H55" s="10">
        <v>396</v>
      </c>
      <c r="I55" s="10">
        <f t="shared" si="7"/>
        <v>396</v>
      </c>
      <c r="J55" s="10">
        <v>396</v>
      </c>
      <c r="K55" s="18">
        <f t="shared" si="8"/>
        <v>1</v>
      </c>
      <c r="L55" s="19">
        <f t="shared" si="9"/>
        <v>0</v>
      </c>
      <c r="M55" s="10"/>
      <c r="P55" s="20"/>
      <c r="R55" s="20"/>
    </row>
    <row r="56" ht="26" customHeight="1" spans="1:18">
      <c r="A56" s="10"/>
      <c r="B56" s="9" t="s">
        <v>18</v>
      </c>
      <c r="C56" s="10">
        <v>52</v>
      </c>
      <c r="D56" s="10" t="s">
        <v>19</v>
      </c>
      <c r="E56" s="12" t="s">
        <v>85</v>
      </c>
      <c r="F56" s="10" t="s">
        <v>26</v>
      </c>
      <c r="G56" s="10">
        <v>0</v>
      </c>
      <c r="H56" s="10">
        <v>381.13</v>
      </c>
      <c r="I56" s="10">
        <f t="shared" ref="I56:I65" si="10">G56+H56</f>
        <v>381.13</v>
      </c>
      <c r="J56" s="10">
        <v>346.29</v>
      </c>
      <c r="K56" s="18">
        <f t="shared" ref="K56:K66" si="11">J56/I56</f>
        <v>0.908587621021699</v>
      </c>
      <c r="L56" s="19">
        <f t="shared" ref="L56:L65" si="12">I56-J56</f>
        <v>34.84</v>
      </c>
      <c r="M56" s="10"/>
      <c r="P56" s="20"/>
      <c r="Q56" s="3"/>
      <c r="R56" s="20"/>
    </row>
    <row r="57" customHeight="1" spans="1:18">
      <c r="A57" s="10"/>
      <c r="B57" s="9" t="s">
        <v>18</v>
      </c>
      <c r="C57" s="10">
        <v>53</v>
      </c>
      <c r="D57" s="10" t="s">
        <v>19</v>
      </c>
      <c r="E57" s="11" t="s">
        <v>86</v>
      </c>
      <c r="F57" s="10" t="s">
        <v>30</v>
      </c>
      <c r="G57" s="10">
        <v>0</v>
      </c>
      <c r="H57" s="10">
        <v>2200.46</v>
      </c>
      <c r="I57" s="10">
        <f t="shared" si="10"/>
        <v>2200.46</v>
      </c>
      <c r="J57" s="10">
        <v>2200.46</v>
      </c>
      <c r="K57" s="18">
        <f t="shared" si="11"/>
        <v>1</v>
      </c>
      <c r="L57" s="19">
        <f t="shared" si="12"/>
        <v>0</v>
      </c>
      <c r="M57" s="10"/>
      <c r="P57" s="20"/>
      <c r="Q57" s="3"/>
      <c r="R57" s="20"/>
    </row>
    <row r="58" customHeight="1" spans="1:18">
      <c r="A58" s="10"/>
      <c r="B58" s="9" t="s">
        <v>18</v>
      </c>
      <c r="C58" s="10">
        <v>54</v>
      </c>
      <c r="D58" s="10" t="s">
        <v>19</v>
      </c>
      <c r="E58" s="11" t="s">
        <v>72</v>
      </c>
      <c r="F58" s="10" t="s">
        <v>52</v>
      </c>
      <c r="G58" s="10">
        <v>0</v>
      </c>
      <c r="H58" s="10">
        <v>43</v>
      </c>
      <c r="I58" s="10">
        <f t="shared" si="10"/>
        <v>43</v>
      </c>
      <c r="J58" s="10">
        <v>43</v>
      </c>
      <c r="K58" s="18">
        <f t="shared" si="11"/>
        <v>1</v>
      </c>
      <c r="L58" s="19">
        <f t="shared" si="12"/>
        <v>0</v>
      </c>
      <c r="M58" s="10"/>
      <c r="P58" s="20"/>
      <c r="Q58" s="3"/>
      <c r="R58" s="20"/>
    </row>
    <row r="59" customHeight="1" spans="1:18">
      <c r="A59" s="10"/>
      <c r="B59" s="9" t="s">
        <v>18</v>
      </c>
      <c r="C59" s="10">
        <v>55</v>
      </c>
      <c r="D59" s="10" t="s">
        <v>19</v>
      </c>
      <c r="E59" s="11" t="s">
        <v>54</v>
      </c>
      <c r="F59" s="10" t="s">
        <v>55</v>
      </c>
      <c r="G59" s="10">
        <v>0</v>
      </c>
      <c r="H59" s="10">
        <v>126.52</v>
      </c>
      <c r="I59" s="10">
        <f t="shared" si="10"/>
        <v>126.52</v>
      </c>
      <c r="J59" s="10">
        <v>126.52</v>
      </c>
      <c r="K59" s="18">
        <f t="shared" si="11"/>
        <v>1</v>
      </c>
      <c r="L59" s="19">
        <f t="shared" si="12"/>
        <v>0</v>
      </c>
      <c r="M59" s="10"/>
      <c r="P59" s="20"/>
      <c r="Q59" s="3"/>
      <c r="R59" s="20"/>
    </row>
    <row r="60" customHeight="1" spans="1:18">
      <c r="A60" s="10"/>
      <c r="B60" s="9" t="s">
        <v>18</v>
      </c>
      <c r="C60" s="10">
        <v>56</v>
      </c>
      <c r="D60" s="10" t="s">
        <v>19</v>
      </c>
      <c r="E60" s="11" t="s">
        <v>87</v>
      </c>
      <c r="F60" s="10" t="s">
        <v>28</v>
      </c>
      <c r="G60" s="10">
        <v>1101.15</v>
      </c>
      <c r="H60" s="10">
        <v>0</v>
      </c>
      <c r="I60" s="10">
        <f t="shared" si="10"/>
        <v>1101.15</v>
      </c>
      <c r="J60" s="10">
        <v>1089.04</v>
      </c>
      <c r="K60" s="18">
        <f t="shared" si="11"/>
        <v>0.989002406574944</v>
      </c>
      <c r="L60" s="19">
        <f t="shared" si="12"/>
        <v>12.1100000000001</v>
      </c>
      <c r="M60" s="10"/>
      <c r="P60" s="20"/>
      <c r="Q60" s="3"/>
      <c r="R60" s="20"/>
    </row>
    <row r="61" customHeight="1" spans="1:18">
      <c r="A61" s="10"/>
      <c r="B61" s="9" t="s">
        <v>18</v>
      </c>
      <c r="C61" s="10">
        <v>57</v>
      </c>
      <c r="D61" s="10" t="s">
        <v>19</v>
      </c>
      <c r="E61" s="11" t="s">
        <v>88</v>
      </c>
      <c r="F61" s="10" t="s">
        <v>37</v>
      </c>
      <c r="G61" s="10">
        <v>0</v>
      </c>
      <c r="H61" s="10">
        <v>20</v>
      </c>
      <c r="I61" s="10">
        <f t="shared" si="10"/>
        <v>20</v>
      </c>
      <c r="J61" s="10">
        <v>19.8</v>
      </c>
      <c r="K61" s="18">
        <f t="shared" si="11"/>
        <v>0.99</v>
      </c>
      <c r="L61" s="19">
        <f t="shared" si="12"/>
        <v>0.199999999999999</v>
      </c>
      <c r="M61" s="10"/>
      <c r="P61" s="20"/>
      <c r="Q61" s="3"/>
      <c r="R61" s="20"/>
    </row>
    <row r="62" customHeight="1" spans="1:18">
      <c r="A62" s="10"/>
      <c r="B62" s="9" t="s">
        <v>18</v>
      </c>
      <c r="C62" s="10">
        <v>58</v>
      </c>
      <c r="D62" s="10" t="s">
        <v>19</v>
      </c>
      <c r="E62" s="11" t="s">
        <v>89</v>
      </c>
      <c r="F62" s="10" t="s">
        <v>26</v>
      </c>
      <c r="G62" s="10">
        <v>0</v>
      </c>
      <c r="H62" s="10">
        <v>2</v>
      </c>
      <c r="I62" s="10">
        <f t="shared" si="10"/>
        <v>2</v>
      </c>
      <c r="J62" s="10">
        <v>2</v>
      </c>
      <c r="K62" s="18">
        <f t="shared" si="11"/>
        <v>1</v>
      </c>
      <c r="L62" s="19">
        <f t="shared" si="12"/>
        <v>0</v>
      </c>
      <c r="M62" s="10"/>
      <c r="P62" s="20"/>
      <c r="Q62" s="3"/>
      <c r="R62" s="20"/>
    </row>
    <row r="63" customHeight="1" spans="1:18">
      <c r="A63" s="10"/>
      <c r="B63" s="9" t="s">
        <v>18</v>
      </c>
      <c r="C63" s="10">
        <v>59</v>
      </c>
      <c r="D63" s="10" t="s">
        <v>19</v>
      </c>
      <c r="E63" s="11" t="s">
        <v>90</v>
      </c>
      <c r="F63" s="10" t="s">
        <v>26</v>
      </c>
      <c r="G63" s="10">
        <v>0</v>
      </c>
      <c r="H63" s="10">
        <v>277.15</v>
      </c>
      <c r="I63" s="10">
        <f t="shared" si="10"/>
        <v>277.15</v>
      </c>
      <c r="J63" s="10">
        <v>277.15</v>
      </c>
      <c r="K63" s="18">
        <f t="shared" si="11"/>
        <v>1</v>
      </c>
      <c r="L63" s="19">
        <f t="shared" si="12"/>
        <v>0</v>
      </c>
      <c r="M63" s="10"/>
      <c r="P63" s="20"/>
      <c r="Q63" s="3"/>
      <c r="R63" s="20"/>
    </row>
    <row r="64" ht="21" customHeight="1" spans="1:18">
      <c r="A64" s="10"/>
      <c r="B64" s="9" t="s">
        <v>18</v>
      </c>
      <c r="C64" s="10">
        <v>60</v>
      </c>
      <c r="D64" s="10" t="s">
        <v>19</v>
      </c>
      <c r="E64" s="12" t="s">
        <v>91</v>
      </c>
      <c r="F64" s="10" t="s">
        <v>37</v>
      </c>
      <c r="G64" s="10">
        <v>0</v>
      </c>
      <c r="H64" s="10">
        <v>0.72</v>
      </c>
      <c r="I64" s="10">
        <f t="shared" si="10"/>
        <v>0.72</v>
      </c>
      <c r="J64" s="10">
        <v>0</v>
      </c>
      <c r="K64" s="18">
        <f t="shared" si="11"/>
        <v>0</v>
      </c>
      <c r="L64" s="19">
        <f t="shared" si="12"/>
        <v>0.72</v>
      </c>
      <c r="M64" s="10"/>
      <c r="P64" s="20"/>
      <c r="R64" s="20"/>
    </row>
    <row r="65" customHeight="1" spans="1:18">
      <c r="A65" s="10"/>
      <c r="B65" s="9" t="s">
        <v>18</v>
      </c>
      <c r="C65" s="10">
        <v>61</v>
      </c>
      <c r="D65" s="10" t="s">
        <v>19</v>
      </c>
      <c r="E65" s="11" t="s">
        <v>23</v>
      </c>
      <c r="F65" s="10" t="s">
        <v>24</v>
      </c>
      <c r="G65" s="10">
        <v>0</v>
      </c>
      <c r="H65" s="10">
        <v>1</v>
      </c>
      <c r="I65" s="10">
        <f t="shared" si="10"/>
        <v>1</v>
      </c>
      <c r="J65" s="10">
        <v>1</v>
      </c>
      <c r="K65" s="18">
        <f t="shared" si="11"/>
        <v>1</v>
      </c>
      <c r="L65" s="19">
        <f t="shared" si="12"/>
        <v>0</v>
      </c>
      <c r="M65" s="10"/>
      <c r="P65" s="20"/>
      <c r="R65" s="20"/>
    </row>
    <row r="66" customHeight="1" spans="1:18">
      <c r="A66" s="10"/>
      <c r="B66" s="9"/>
      <c r="C66" s="10"/>
      <c r="D66" s="10"/>
      <c r="E66" s="10"/>
      <c r="F66" s="10"/>
      <c r="G66" s="10">
        <f>SUM(G5:G65)</f>
        <v>15964.75</v>
      </c>
      <c r="H66" s="10">
        <f>SUM(H5:H65)</f>
        <v>7584.72</v>
      </c>
      <c r="I66" s="10">
        <f>SUM(I5:I65)</f>
        <v>23549.47</v>
      </c>
      <c r="J66" s="10">
        <f>SUM(J5:J65)</f>
        <v>22006.65</v>
      </c>
      <c r="K66" s="18">
        <f t="shared" si="11"/>
        <v>0.934485999047961</v>
      </c>
      <c r="L66" s="19">
        <f>SUM(L5:L65)</f>
        <v>1542.82</v>
      </c>
      <c r="M66" s="10"/>
      <c r="P66" s="20"/>
      <c r="R66" s="20"/>
    </row>
  </sheetData>
  <autoFilter xmlns:etc="http://www.wps.cn/officeDocument/2017/etCustomData" ref="A1:M66" etc:filterBottomFollowUsedRange="0">
    <extLst/>
  </autoFilter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25" right="0.25" top="0.75" bottom="0.75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VivianQ</cp:lastModifiedBy>
  <dcterms:created xsi:type="dcterms:W3CDTF">2022-01-13T09:26:00Z</dcterms:created>
  <dcterms:modified xsi:type="dcterms:W3CDTF">2025-01-07T08:10:04Z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9001B5AD235B45F397F9C1690CCAB534_13</vt:lpwstr>
  </property>
  <property fmtid="{D5CDD505-2E9C-101B-9397-08002B2CF9AE}" pid="3" name="KSOProductBuildVer">
    <vt:lpwstr>2052-12.1.0.18608</vt:lpwstr>
  </property>
</Properties>
</file>