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部门整体汇总表" sheetId="4" r:id="rId1"/>
    <sheet name="项目自评汇总表"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<sst xmlns="http://schemas.openxmlformats.org/spreadsheetml/2006/main" count="67" uniqueCount="43">
  <si>
    <t>2024年度武汉临空港经济技术开发区高新技术产业建设管理办公室整体自评汇总表</t>
  </si>
  <si>
    <t>填表人：</t>
  </si>
  <si>
    <t>李浩炜</t>
  </si>
  <si>
    <t>联系电话：</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</si>
  <si>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</si>
  <si>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</si>
  <si>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</si>
  <si>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</si>
  <si>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</si>
  <si>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</si>
  <si>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</si>
  <si>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</si>
  <si>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</si>
  <si>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</si>
  <si>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</si>
  <si>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</si>
  <si>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</si>
  <si>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</si>
  <si>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</si>
  <si>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</si>
  <si>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</si>
  <si>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</si>
  <si>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</si>
  <si>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</si>
  <si>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076001</t>
  </si>
  <si>
    <t>武汉临空港经济技术开发区高新技术产业建设管理办公室</t>
  </si>
  <si>
    <t>2024年度武汉临空港经济技术开发区高新技术产业建设管理办公室
部门项目绩效自评情况汇总表</t>
  </si>
  <si>
    <t>项目自评得分</t>
  </si>
  <si>
    <t>成本指标（20分）</t>
  </si>
  <si>
    <t>产出指标（20分）</t>
  </si>
  <si>
    <t>满意度指标
（10分）</t>
  </si>
  <si>
    <t>2024年机关行政及后勤保障经费</t>
  </si>
  <si>
    <t>综合部</t>
  </si>
  <si>
    <t>招商引资工作经费</t>
  </si>
  <si>
    <t>招商部</t>
  </si>
  <si>
    <t>招商引资专项资金</t>
  </si>
  <si>
    <t>政策调整</t>
  </si>
  <si>
    <t>台青创基地提档升级经费</t>
  </si>
  <si>
    <t>经济发展部（孵化器）</t>
  </si>
  <si>
    <t>园区提档升级评审项目</t>
  </si>
  <si>
    <t>规划建设部</t>
  </si>
  <si>
    <t>园区转型发展综合调查评估咨询服务</t>
  </si>
  <si>
    <t>经济发展部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</si>
</sst>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2"/>
      <color theme="1"/>
      <name val="宋体"/>
      <charset val="134"/>
    </font>
    <font>
      <sz val="11"/>
      <color theme="1"/>
      <name val="黑体"/>
      <charset val="134"/>
    </font>
    <font>
      <sz val="22"/>
      <color theme="1"/>
      <name val="方正小标宋简体"/>
      <charset val="134"/>
    </font>
    <font>
      <sz val="22"/>
      <color theme="1"/>
      <name val="宋体"/>
      <charset val="134"/>
      <scheme val="minor"/>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176" fontId="0" fillId="0" borderId="2" xfId="0" applyNumberFormat="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0" borderId="2" xfId="0" applyBorder="1">
      <alignment vertical="center"/>
    </xf>
    <xf numFmtId="10" fontId="0" fillId="0" borderId="2" xfId="0" applyNumberFormat="1" applyBorder="1" applyAlignment="1">
      <alignment horizontal="center" vertical="center"/>
    </xf>
    <xf numFmtId="0" fontId="0" fillId="0" borderId="2"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workbookViewId="0">
      <selection activeCell="J16" sqref="J16"/>
    </sheetView>
  </sheetViews>
  <sheetFormatPr defaultColWidth="9" defaultRowHeight="13.5" outlineLevelRow="4"/>
  <cols>
    <col min="1" max="1" width="7.525" customWidth="1"/>
    <col min="3" max="3" width="11.5416666666667" customWidth="1"/>
    <col min="4" max="4" width="10.5666666666667" customWidth="1"/>
    <col min="5" max="5" width="11.5416666666667" customWidth="1"/>
    <col min="8" max="8" width="9.375"/>
    <col min="10" max="10" width="9" customWidth="1"/>
    <col min="11" max="11" width="11.2083333333333" customWidth="1"/>
    <col min="12" max="15" width="9.45" customWidth="1"/>
    <col min="16" max="16" width="10.8916666666667" customWidth="1"/>
    <col min="17" max="17" width="24.675" customWidth="1"/>
  </cols>
  <sheetData>
    <row r="1" ht="39.75" customHeight="1" spans="1:17">
      <c r="A1" s="16" t="s">
        <v>0</v>
      </c>
      <c r="B1" s="16"/>
      <c r="C1" s="16"/>
      <c r="D1" s="16"/>
      <c r="E1" s="16"/>
      <c r="F1" s="16"/>
      <c r="G1" s="16"/>
      <c r="H1" s="16"/>
      <c r="I1" s="16"/>
      <c r="J1" s="16"/>
      <c r="K1" s="16"/>
      <c r="L1" s="16"/>
      <c r="M1" s="16"/>
      <c r="N1" s="16"/>
      <c r="O1" s="16"/>
      <c r="P1" s="16"/>
      <c r="Q1" s="16"/>
    </row>
    <row r="2" ht="25" customHeight="1" spans="1:17">
      <c r="A2" t="s">
        <v>1</v>
      </c>
      <c r="C2" t="s">
        <v>2</v>
      </c>
      <c r="F2" t="s">
        <v>3</v>
      </c>
      <c r="H2">
        <v>83251477</v>
      </c>
      <c r="Q2" t="s">
        <v>4</v>
      </c>
    </row>
    <row r="3" ht="27" spans="1:17">
      <c r="A3" s="17" t="s">
        <v>5</v>
      </c>
      <c r="B3" s="17" t="s">
        <v>6</v>
      </c>
      <c r="C3" s="17" t="s">
        <v>7</v>
      </c>
      <c r="D3" s="17" t="s">
        <v>8</v>
      </c>
      <c r="E3" s="18" t="s">
        <v>9</v>
      </c>
      <c r="F3" s="19" t="s">
        <v>10</v>
      </c>
      <c r="G3" s="20"/>
      <c r="H3" s="21"/>
      <c r="I3" s="10" t="s">
        <v>11</v>
      </c>
      <c r="J3" s="9" t="s">
        <v>12</v>
      </c>
      <c r="K3" s="19" t="s">
        <v>13</v>
      </c>
      <c r="L3" s="20"/>
      <c r="M3" s="20"/>
      <c r="N3" s="20"/>
      <c r="O3" s="20"/>
      <c r="P3" s="21"/>
      <c r="Q3" s="24" t="s">
        <v>14</v>
      </c>
    </row>
    <row r="4" ht="40.5" spans="1:17">
      <c r="A4" s="22"/>
      <c r="B4" s="22"/>
      <c r="C4" s="22"/>
      <c r="D4" s="22"/>
      <c r="E4" s="23"/>
      <c r="F4" s="10" t="s">
        <v>15</v>
      </c>
      <c r="G4" s="10" t="s">
        <v>16</v>
      </c>
      <c r="H4" s="9" t="s">
        <v>17</v>
      </c>
      <c r="I4" s="9"/>
      <c r="J4" s="9"/>
      <c r="K4" s="10" t="s">
        <v>18</v>
      </c>
      <c r="L4" s="10" t="s">
        <v>19</v>
      </c>
      <c r="M4" s="10" t="s">
        <v>20</v>
      </c>
      <c r="N4" s="10" t="s">
        <v>21</v>
      </c>
      <c r="O4" s="10" t="s">
        <v>22</v>
      </c>
      <c r="P4" s="9" t="s">
        <v>23</v>
      </c>
      <c r="Q4" s="25"/>
    </row>
    <row r="5" ht="67.5" spans="1:17">
      <c r="A5" s="9">
        <v>1</v>
      </c>
      <c r="B5" s="27" t="s">
        <v>24</v>
      </c>
      <c r="C5" s="24" t="s">
        <v>25</v>
      </c>
      <c r="D5" s="25"/>
      <c r="E5" s="25"/>
      <c r="F5" s="9">
        <v>698.85</v>
      </c>
      <c r="G5" s="9">
        <v>31.82</v>
      </c>
      <c r="H5" s="9">
        <f>+F5+G5</f>
        <v>730.67</v>
      </c>
      <c r="I5" s="12">
        <v>490.71</v>
      </c>
      <c r="J5" s="26">
        <f>+I5/H5</f>
        <v>0.671589089465833</v>
      </c>
      <c r="K5" s="12">
        <f>+J5*20</f>
        <v>13.4317817893167</v>
      </c>
      <c r="L5" s="12">
        <v>20</v>
      </c>
      <c r="M5" s="12">
        <v>18.94</v>
      </c>
      <c r="N5" s="12">
        <v>27.71</v>
      </c>
      <c r="O5" s="12">
        <v>10</v>
      </c>
      <c r="P5" s="12">
        <f>+K5+L5+M5+N5+O5</f>
        <v>90.0817817893167</v>
      </c>
      <c r="Q5" s="25"/>
    </row>
  </sheetData>
  <mergeCells count="8">
    <mergeCell ref="A1:Q1"/>
    <mergeCell ref="F3:H3"/>
    <mergeCell ref="K3:P3"/>
    <mergeCell ref="A3:A4"/>
    <mergeCell ref="B3:B4"/>
    <mergeCell ref="C3:C4"/>
    <mergeCell ref="D3:D4"/>
    <mergeCell ref="E3:E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tabSelected="1" workbookViewId="0">
      <selection activeCell="T7" sqref="T7"/>
    </sheetView>
  </sheetViews>
  <sheetFormatPr defaultColWidth="9" defaultRowHeight="13.5"/>
  <cols>
    <col min="1" max="1" width="3.75" customWidth="1"/>
    <col min="2" max="2" width="20.1916666666667" customWidth="1"/>
    <col min="3" max="3" width="24.0416666666667" customWidth="1"/>
    <col min="4" max="4" width="12.0083333333333" customWidth="1"/>
    <col min="5" max="5" width="8.875" customWidth="1"/>
    <col min="6" max="6" width="11" customWidth="1"/>
    <col min="7" max="7" width="9.25" customWidth="1"/>
    <col min="8" max="8" width="7.625" customWidth="1"/>
    <col min="9" max="9" width="10.75" customWidth="1"/>
    <col min="10" max="10" width="9.60833333333333" customWidth="1"/>
    <col min="11" max="11" width="9.61666666666667" customWidth="1"/>
    <col min="13" max="13" width="9.13333333333333" customWidth="1"/>
    <col min="14" max="14" width="6.125" customWidth="1"/>
    <col min="15" max="15" width="15.625" customWidth="1"/>
  </cols>
  <sheetData>
    <row r="1" ht="64" customHeight="1" spans="1:15">
      <c r="A1" s="3" t="s">
        <v>26</v>
      </c>
      <c r="B1" s="3"/>
      <c r="C1" s="4"/>
      <c r="D1" s="4"/>
      <c r="E1" s="4"/>
      <c r="F1" s="4"/>
      <c r="G1" s="4"/>
      <c r="H1" s="4"/>
      <c r="I1" s="4"/>
      <c r="J1" s="4"/>
      <c r="K1" s="4"/>
      <c r="L1" s="4"/>
      <c r="M1" s="4"/>
      <c r="N1" s="4"/>
      <c r="O1" s="4"/>
    </row>
    <row r="2" s="1" customFormat="1" ht="24.95" customHeight="1" spans="1:15">
      <c r="A2" s="5" t="s">
        <v>1</v>
      </c>
      <c r="B2" s="5"/>
      <c r="C2" s="5" t="s">
        <v>2</v>
      </c>
      <c r="D2" s="5"/>
      <c r="E2" s="5" t="s">
        <v>3</v>
      </c>
      <c r="F2" s="5"/>
      <c r="G2" s="5">
        <v>83251477</v>
      </c>
      <c r="H2" s="5"/>
      <c r="I2" s="5"/>
      <c r="J2" s="5"/>
      <c r="K2" s="5"/>
      <c r="L2" s="5"/>
      <c r="M2" s="5"/>
      <c r="N2" s="5"/>
      <c r="O2" s="5" t="s">
        <v>4</v>
      </c>
    </row>
    <row r="3" s="2" customFormat="1" ht="23" customHeight="1" spans="1:15">
      <c r="A3" s="6" t="s">
        <v>5</v>
      </c>
      <c r="B3" s="6" t="s">
        <v>7</v>
      </c>
      <c r="C3" s="6" t="s">
        <v>8</v>
      </c>
      <c r="D3" s="6" t="s">
        <v>9</v>
      </c>
      <c r="E3" s="7" t="s">
        <v>10</v>
      </c>
      <c r="F3" s="7"/>
      <c r="G3" s="7"/>
      <c r="H3" s="6" t="s">
        <v>11</v>
      </c>
      <c r="I3" s="13" t="s">
        <v>27</v>
      </c>
      <c r="J3" s="14"/>
      <c r="K3" s="14"/>
      <c r="L3" s="14"/>
      <c r="M3" s="14"/>
      <c r="N3" s="15"/>
      <c r="O3" s="6" t="s">
        <v>14</v>
      </c>
    </row>
    <row r="4" s="2" customFormat="1" ht="36" customHeight="1" spans="1:15">
      <c r="A4" s="8"/>
      <c r="B4" s="8"/>
      <c r="C4" s="8"/>
      <c r="D4" s="8"/>
      <c r="E4" s="8" t="s">
        <v>15</v>
      </c>
      <c r="F4" s="8" t="s">
        <v>16</v>
      </c>
      <c r="G4" s="8" t="s">
        <v>17</v>
      </c>
      <c r="H4" s="8"/>
      <c r="I4" s="7" t="s">
        <v>18</v>
      </c>
      <c r="J4" s="7" t="s">
        <v>28</v>
      </c>
      <c r="K4" s="7" t="s">
        <v>29</v>
      </c>
      <c r="L4" s="7" t="s">
        <v>21</v>
      </c>
      <c r="M4" s="7" t="s">
        <v>30</v>
      </c>
      <c r="N4" s="7" t="s">
        <v>23</v>
      </c>
      <c r="O4" s="8"/>
    </row>
    <row r="5" ht="55" customHeight="1" spans="1:15">
      <c r="A5" s="9">
        <v>1</v>
      </c>
      <c r="B5" s="10" t="s">
        <v>25</v>
      </c>
      <c r="C5" s="11" t="s">
        <v>31</v>
      </c>
      <c r="D5" s="10" t="s">
        <v>32</v>
      </c>
      <c r="E5" s="12">
        <v>84.46</v>
      </c>
      <c r="F5" s="12">
        <v>0.2173</v>
      </c>
      <c r="G5" s="12">
        <f t="shared" ref="G5:G10" si="0">+E5+F5</f>
        <v>84.6773</v>
      </c>
      <c r="H5" s="12">
        <v>71.73896</v>
      </c>
      <c r="I5" s="12">
        <f t="shared" ref="I5:I10" si="1">+H5/G5*20</f>
        <v>16.944083006898</v>
      </c>
      <c r="J5" s="12">
        <v>20</v>
      </c>
      <c r="K5" s="12">
        <v>18.5</v>
      </c>
      <c r="L5" s="12">
        <v>30</v>
      </c>
      <c r="M5" s="12">
        <v>10</v>
      </c>
      <c r="N5" s="9">
        <f t="shared" ref="N5:N10" si="2">+I5+J5+K5+L5+M5</f>
        <v>95.444083006898</v>
      </c>
      <c r="O5" s="9"/>
    </row>
    <row r="6" ht="56" customHeight="1" spans="1:15">
      <c r="A6" s="9">
        <v>2</v>
      </c>
      <c r="B6" s="10" t="s">
        <v>25</v>
      </c>
      <c r="C6" s="11" t="s">
        <v>33</v>
      </c>
      <c r="D6" s="10" t="s">
        <v>34</v>
      </c>
      <c r="E6" s="12">
        <v>35</v>
      </c>
      <c r="F6" s="12"/>
      <c r="G6" s="12">
        <f t="shared" si="0"/>
        <v>35</v>
      </c>
      <c r="H6" s="12">
        <v>27.2584</v>
      </c>
      <c r="I6" s="12">
        <f t="shared" si="1"/>
        <v>15.5762285714286</v>
      </c>
      <c r="J6" s="12">
        <v>20</v>
      </c>
      <c r="K6" s="12">
        <v>19</v>
      </c>
      <c r="L6" s="12">
        <v>18.56</v>
      </c>
      <c r="M6" s="12">
        <v>10</v>
      </c>
      <c r="N6" s="9">
        <f t="shared" si="2"/>
        <v>83.1362285714286</v>
      </c>
      <c r="O6" s="9"/>
    </row>
    <row r="7" ht="51" customHeight="1" spans="1:15">
      <c r="A7" s="9">
        <v>3</v>
      </c>
      <c r="B7" s="10" t="s">
        <v>25</v>
      </c>
      <c r="C7" s="11" t="s">
        <v>35</v>
      </c>
      <c r="D7" s="10" t="s">
        <v>32</v>
      </c>
      <c r="E7" s="12">
        <v>129</v>
      </c>
      <c r="F7" s="12"/>
      <c r="G7" s="12">
        <f t="shared" si="0"/>
        <v>129</v>
      </c>
      <c r="H7" s="12">
        <v>0</v>
      </c>
      <c r="I7" s="12">
        <f t="shared" si="1"/>
        <v>0</v>
      </c>
      <c r="J7" s="12">
        <v>20</v>
      </c>
      <c r="K7" s="12">
        <v>10</v>
      </c>
      <c r="L7" s="12">
        <v>7.13</v>
      </c>
      <c r="M7" s="12">
        <v>10</v>
      </c>
      <c r="N7" s="9">
        <f t="shared" si="2"/>
        <v>47.13</v>
      </c>
      <c r="O7" s="9" t="s">
        <v>36</v>
      </c>
    </row>
    <row r="8" ht="62" customHeight="1" spans="1:15">
      <c r="A8" s="9">
        <v>4</v>
      </c>
      <c r="B8" s="10" t="s">
        <v>25</v>
      </c>
      <c r="C8" s="11" t="s">
        <v>37</v>
      </c>
      <c r="D8" s="10" t="s">
        <v>38</v>
      </c>
      <c r="E8" s="12">
        <v>150</v>
      </c>
      <c r="F8" s="12"/>
      <c r="G8" s="12">
        <f t="shared" si="0"/>
        <v>150</v>
      </c>
      <c r="H8" s="12">
        <v>62.7639</v>
      </c>
      <c r="I8" s="12">
        <f t="shared" si="1"/>
        <v>8.36852</v>
      </c>
      <c r="J8" s="12">
        <v>20</v>
      </c>
      <c r="K8" s="12">
        <v>20</v>
      </c>
      <c r="L8" s="12">
        <v>30</v>
      </c>
      <c r="M8" s="12">
        <v>10</v>
      </c>
      <c r="N8" s="9">
        <f t="shared" si="2"/>
        <v>88.36852</v>
      </c>
      <c r="O8" s="9"/>
    </row>
    <row r="9" ht="52" customHeight="1" spans="1:15">
      <c r="A9" s="9">
        <v>5</v>
      </c>
      <c r="B9" s="10" t="s">
        <v>25</v>
      </c>
      <c r="C9" s="11" t="s">
        <v>39</v>
      </c>
      <c r="D9" s="10" t="s">
        <v>40</v>
      </c>
      <c r="E9" s="12">
        <v>35</v>
      </c>
      <c r="F9" s="12"/>
      <c r="G9" s="12">
        <f t="shared" si="0"/>
        <v>35</v>
      </c>
      <c r="H9" s="12">
        <v>34.1178</v>
      </c>
      <c r="I9" s="12">
        <f t="shared" si="1"/>
        <v>19.4958857142857</v>
      </c>
      <c r="J9" s="12">
        <v>20</v>
      </c>
      <c r="K9" s="12">
        <v>20</v>
      </c>
      <c r="L9" s="12">
        <v>30</v>
      </c>
      <c r="M9" s="12">
        <v>10</v>
      </c>
      <c r="N9" s="9">
        <f t="shared" si="2"/>
        <v>99.4958857142857</v>
      </c>
      <c r="O9" s="9"/>
    </row>
    <row r="10" ht="61" customHeight="1" spans="1:15">
      <c r="A10" s="9">
        <v>6</v>
      </c>
      <c r="B10" s="10" t="s">
        <v>25</v>
      </c>
      <c r="C10" s="11" t="s">
        <v>41</v>
      </c>
      <c r="D10" s="10" t="s">
        <v>42</v>
      </c>
      <c r="E10" s="12">
        <v>10</v>
      </c>
      <c r="F10" s="12"/>
      <c r="G10" s="12">
        <f t="shared" si="0"/>
        <v>10</v>
      </c>
      <c r="H10" s="12">
        <v>7.8408</v>
      </c>
      <c r="I10" s="12">
        <f t="shared" si="1"/>
        <v>15.6816</v>
      </c>
      <c r="J10" s="12">
        <v>20</v>
      </c>
      <c r="K10" s="12">
        <v>19.06</v>
      </c>
      <c r="L10" s="12">
        <v>30</v>
      </c>
      <c r="M10" s="12">
        <v>10</v>
      </c>
      <c r="N10" s="9">
        <f t="shared" si="2"/>
        <v>94.7416</v>
      </c>
      <c r="O10" s="9"/>
    </row>
  </sheetData>
  <mergeCells count="11">
    <mergeCell ref="A1:O1"/>
    <mergeCell ref="A2:B2"/>
    <mergeCell ref="E2:F2"/>
    <mergeCell ref="E3:G3"/>
    <mergeCell ref="I3:N3"/>
    <mergeCell ref="A3:A4"/>
    <mergeCell ref="B3:B4"/>
    <mergeCell ref="C3:C4"/>
    <mergeCell ref="D3:D4"/>
    <mergeCell ref="H3:H4"/>
    <mergeCell ref="O3:O4"/>
  </mergeCells>
  <pageMargins left="0.118055555555556" right="0.196527777777778" top="0.629861111111111" bottom="0.354166666666667" header="0.5" footer="0.236111111111111"/>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部门整体汇总表</vt:lpstr>
      <vt:lpstr>项目自评汇总表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123</cp:lastModifiedBy>
  <dcterms:created xsi:type="dcterms:W3CDTF">2022-01-14T17:26:00Z</dcterms:created>
  <dcterms:modified xsi:type="dcterms:W3CDTF">2025-04-11T01:28:37Z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75C1BBC14FB744C3997575F58FB50B2F</vt:lpwstr>
  </property>
  <property fmtid="{D5CDD505-2E9C-101B-9397-08002B2CF9AE}" pid="3" name="KSOProductBuildVer">
    <vt:lpwstr>2052-12.1.0.20305</vt:lpwstr>
  </property>
</Properties>
</file>