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8345" windowHeight="7035" activeTab="1"/>
  </bookViews>
  <sheets>
    <sheet name="整体" sheetId="6" r:id="rId1"/>
    <sheet name="项目" sheetId="7" r:id="rId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7" l="1"/>
  <c r="I68" i="7" s="1"/>
  <c r="N68" i="7" s="1"/>
  <c r="G68" i="7"/>
  <c r="F68" i="7"/>
  <c r="E68" i="7"/>
  <c r="H67" i="7"/>
  <c r="I67" i="7" s="1"/>
  <c r="N67" i="7" s="1"/>
  <c r="G67" i="7"/>
  <c r="F67" i="7"/>
  <c r="E67" i="7"/>
  <c r="H66" i="7"/>
  <c r="I66" i="7" s="1"/>
  <c r="N66" i="7" s="1"/>
  <c r="G66" i="7"/>
  <c r="F66" i="7"/>
  <c r="E66" i="7"/>
  <c r="H65" i="7"/>
  <c r="I65" i="7" s="1"/>
  <c r="N65" i="7" s="1"/>
  <c r="G65" i="7"/>
  <c r="F65" i="7"/>
  <c r="E65" i="7"/>
  <c r="H64" i="7"/>
  <c r="I64" i="7" s="1"/>
  <c r="N64" i="7" s="1"/>
  <c r="G64" i="7"/>
  <c r="F64" i="7"/>
  <c r="E64" i="7"/>
  <c r="N63" i="7"/>
  <c r="H63" i="7"/>
  <c r="I63" i="7" s="1"/>
  <c r="G63" i="7"/>
  <c r="F63" i="7"/>
  <c r="E63" i="7"/>
  <c r="H62" i="7"/>
  <c r="I62" i="7" s="1"/>
  <c r="N62" i="7" s="1"/>
  <c r="G62" i="7"/>
  <c r="F62" i="7"/>
  <c r="E62" i="7"/>
  <c r="H61" i="7"/>
  <c r="I61" i="7" s="1"/>
  <c r="N61" i="7" s="1"/>
  <c r="G61" i="7"/>
  <c r="F61" i="7"/>
  <c r="E61" i="7"/>
  <c r="H60" i="7"/>
  <c r="I60" i="7" s="1"/>
  <c r="N60" i="7" s="1"/>
  <c r="G60" i="7"/>
  <c r="F60" i="7"/>
  <c r="E60" i="7"/>
  <c r="H59" i="7"/>
  <c r="I59" i="7" s="1"/>
  <c r="N59" i="7" s="1"/>
  <c r="G59" i="7"/>
  <c r="F59" i="7"/>
  <c r="E59" i="7"/>
  <c r="H58" i="7"/>
  <c r="I58" i="7" s="1"/>
  <c r="N58" i="7" s="1"/>
  <c r="G58" i="7"/>
  <c r="F58" i="7"/>
  <c r="E58" i="7"/>
  <c r="H57" i="7"/>
  <c r="I57" i="7" s="1"/>
  <c r="N57" i="7" s="1"/>
  <c r="G57" i="7"/>
  <c r="F57" i="7"/>
  <c r="E57" i="7"/>
  <c r="H56" i="7"/>
  <c r="I56" i="7" s="1"/>
  <c r="N56" i="7" s="1"/>
  <c r="G56" i="7"/>
  <c r="F56" i="7"/>
  <c r="E56" i="7"/>
  <c r="N55" i="7"/>
  <c r="H55" i="7"/>
  <c r="I55" i="7" s="1"/>
  <c r="G55" i="7"/>
  <c r="F55" i="7"/>
  <c r="E55" i="7"/>
  <c r="H54" i="7"/>
  <c r="I54" i="7" s="1"/>
  <c r="N54" i="7" s="1"/>
  <c r="G54" i="7"/>
  <c r="F54" i="7"/>
  <c r="E54" i="7"/>
  <c r="H53" i="7"/>
  <c r="I53" i="7" s="1"/>
  <c r="N53" i="7" s="1"/>
  <c r="G53" i="7"/>
  <c r="F53" i="7"/>
  <c r="E53" i="7"/>
  <c r="H52" i="7"/>
  <c r="I52" i="7" s="1"/>
  <c r="N52" i="7" s="1"/>
  <c r="G52" i="7"/>
  <c r="F52" i="7"/>
  <c r="E52" i="7"/>
  <c r="H51" i="7"/>
  <c r="I51" i="7" s="1"/>
  <c r="N51" i="7" s="1"/>
  <c r="G51" i="7"/>
  <c r="F51" i="7"/>
  <c r="E51" i="7"/>
  <c r="H50" i="7"/>
  <c r="I50" i="7" s="1"/>
  <c r="N50" i="7" s="1"/>
  <c r="G50" i="7"/>
  <c r="F50" i="7"/>
  <c r="E50" i="7"/>
  <c r="H49" i="7"/>
  <c r="I49" i="7" s="1"/>
  <c r="N49" i="7" s="1"/>
  <c r="G49" i="7"/>
  <c r="F49" i="7"/>
  <c r="E49" i="7"/>
  <c r="H48" i="7"/>
  <c r="I48" i="7" s="1"/>
  <c r="N48" i="7" s="1"/>
  <c r="G48" i="7"/>
  <c r="F48" i="7"/>
  <c r="E48" i="7"/>
  <c r="N47" i="7"/>
  <c r="H47" i="7"/>
  <c r="I47" i="7" s="1"/>
  <c r="G47" i="7"/>
  <c r="F47" i="7"/>
  <c r="E47" i="7"/>
  <c r="H46" i="7"/>
  <c r="I46" i="7" s="1"/>
  <c r="N46" i="7" s="1"/>
  <c r="G46" i="7"/>
  <c r="F46" i="7"/>
  <c r="E46" i="7"/>
  <c r="H45" i="7"/>
  <c r="I45" i="7" s="1"/>
  <c r="N45" i="7" s="1"/>
  <c r="G45" i="7"/>
  <c r="F45" i="7"/>
  <c r="E45" i="7"/>
  <c r="H44" i="7"/>
  <c r="I44" i="7" s="1"/>
  <c r="N44" i="7" s="1"/>
  <c r="G44" i="7"/>
  <c r="F44" i="7"/>
  <c r="E44" i="7"/>
  <c r="H43" i="7"/>
  <c r="I43" i="7" s="1"/>
  <c r="N43" i="7" s="1"/>
  <c r="G43" i="7"/>
  <c r="F43" i="7"/>
  <c r="E43" i="7"/>
  <c r="H42" i="7"/>
  <c r="I42" i="7" s="1"/>
  <c r="N42" i="7" s="1"/>
  <c r="G42" i="7"/>
  <c r="F42" i="7"/>
  <c r="E42" i="7"/>
  <c r="H41" i="7"/>
  <c r="I41" i="7" s="1"/>
  <c r="N41" i="7" s="1"/>
  <c r="G41" i="7"/>
  <c r="F41" i="7"/>
  <c r="E41" i="7"/>
  <c r="H40" i="7"/>
  <c r="I40" i="7" s="1"/>
  <c r="N40" i="7" s="1"/>
  <c r="G40" i="7"/>
  <c r="F40" i="7"/>
  <c r="E40" i="7"/>
  <c r="N39" i="7"/>
  <c r="H39" i="7"/>
  <c r="I39" i="7" s="1"/>
  <c r="G39" i="7"/>
  <c r="F39" i="7"/>
  <c r="E39" i="7"/>
  <c r="H38" i="7"/>
  <c r="I38" i="7" s="1"/>
  <c r="N38" i="7" s="1"/>
  <c r="G38" i="7"/>
  <c r="F38" i="7"/>
  <c r="E38" i="7"/>
  <c r="H37" i="7"/>
  <c r="I37" i="7" s="1"/>
  <c r="N37" i="7" s="1"/>
  <c r="G37" i="7"/>
  <c r="F37" i="7"/>
  <c r="E37" i="7"/>
  <c r="H36" i="7"/>
  <c r="I36" i="7" s="1"/>
  <c r="N36" i="7" s="1"/>
  <c r="G36" i="7"/>
  <c r="F36" i="7"/>
  <c r="E36" i="7"/>
  <c r="H35" i="7"/>
  <c r="I35" i="7" s="1"/>
  <c r="N35" i="7" s="1"/>
  <c r="G35" i="7"/>
  <c r="F35" i="7"/>
  <c r="E35" i="7"/>
  <c r="H34" i="7"/>
  <c r="I34" i="7" s="1"/>
  <c r="N34" i="7" s="1"/>
  <c r="G34" i="7"/>
  <c r="F34" i="7"/>
  <c r="E34" i="7"/>
  <c r="H33" i="7"/>
  <c r="I33" i="7" s="1"/>
  <c r="N33" i="7" s="1"/>
  <c r="G33" i="7"/>
  <c r="F33" i="7"/>
  <c r="E33" i="7"/>
  <c r="H32" i="7"/>
  <c r="I32" i="7" s="1"/>
  <c r="N32" i="7" s="1"/>
  <c r="G32" i="7"/>
  <c r="F32" i="7"/>
  <c r="E32" i="7"/>
  <c r="N31" i="7"/>
  <c r="H31" i="7"/>
  <c r="I31" i="7" s="1"/>
  <c r="G31" i="7"/>
  <c r="F31" i="7"/>
  <c r="E31" i="7"/>
  <c r="H30" i="7"/>
  <c r="I30" i="7" s="1"/>
  <c r="N30" i="7" s="1"/>
  <c r="G30" i="7"/>
  <c r="F30" i="7"/>
  <c r="E30" i="7"/>
  <c r="H29" i="7"/>
  <c r="I29" i="7" s="1"/>
  <c r="N29" i="7" s="1"/>
  <c r="G29" i="7"/>
  <c r="F29" i="7"/>
  <c r="E29" i="7"/>
  <c r="H28" i="7"/>
  <c r="I28" i="7" s="1"/>
  <c r="N28" i="7" s="1"/>
  <c r="G28" i="7"/>
  <c r="F28" i="7"/>
  <c r="E28" i="7"/>
  <c r="H27" i="7"/>
  <c r="G27" i="7"/>
  <c r="F27" i="7"/>
  <c r="E27" i="7"/>
  <c r="H26" i="7"/>
  <c r="I26" i="7" s="1"/>
  <c r="N26" i="7" s="1"/>
  <c r="G26" i="7"/>
  <c r="F26" i="7"/>
  <c r="E26" i="7"/>
  <c r="H25" i="7"/>
  <c r="G25" i="7"/>
  <c r="F25" i="7"/>
  <c r="E25" i="7"/>
  <c r="H24" i="7"/>
  <c r="I24" i="7" s="1"/>
  <c r="N24" i="7" s="1"/>
  <c r="G24" i="7"/>
  <c r="F24" i="7"/>
  <c r="E24" i="7"/>
  <c r="H23" i="7"/>
  <c r="G23" i="7"/>
  <c r="F23" i="7"/>
  <c r="E23" i="7"/>
  <c r="H22" i="7"/>
  <c r="I22" i="7" s="1"/>
  <c r="N22" i="7" s="1"/>
  <c r="G22" i="7"/>
  <c r="F22" i="7"/>
  <c r="E22" i="7"/>
  <c r="H21" i="7"/>
  <c r="G21" i="7"/>
  <c r="F21" i="7"/>
  <c r="E21" i="7"/>
  <c r="H20" i="7"/>
  <c r="I20" i="7" s="1"/>
  <c r="N20" i="7" s="1"/>
  <c r="G20" i="7"/>
  <c r="F20" i="7"/>
  <c r="E20" i="7"/>
  <c r="H19" i="7"/>
  <c r="G19" i="7"/>
  <c r="F19" i="7"/>
  <c r="E19" i="7"/>
  <c r="H18" i="7"/>
  <c r="I18" i="7" s="1"/>
  <c r="N18" i="7" s="1"/>
  <c r="G18" i="7"/>
  <c r="F18" i="7"/>
  <c r="E18" i="7"/>
  <c r="H17" i="7"/>
  <c r="G17" i="7"/>
  <c r="F17" i="7"/>
  <c r="E17" i="7"/>
  <c r="H16" i="7"/>
  <c r="I16" i="7" s="1"/>
  <c r="N16" i="7" s="1"/>
  <c r="G16" i="7"/>
  <c r="F16" i="7"/>
  <c r="E16" i="7"/>
  <c r="H15" i="7"/>
  <c r="G15" i="7"/>
  <c r="F15" i="7"/>
  <c r="E15" i="7"/>
  <c r="H14" i="7"/>
  <c r="I14" i="7" s="1"/>
  <c r="N14" i="7" s="1"/>
  <c r="G14" i="7"/>
  <c r="F14" i="7"/>
  <c r="E14" i="7"/>
  <c r="H13" i="7"/>
  <c r="G13" i="7"/>
  <c r="F13" i="7"/>
  <c r="E13" i="7"/>
  <c r="H12" i="7"/>
  <c r="I12" i="7" s="1"/>
  <c r="N12" i="7" s="1"/>
  <c r="G12" i="7"/>
  <c r="F12" i="7"/>
  <c r="E12" i="7"/>
  <c r="H11" i="7"/>
  <c r="G11" i="7"/>
  <c r="F11" i="7"/>
  <c r="E11" i="7"/>
  <c r="H10" i="7"/>
  <c r="I10" i="7" s="1"/>
  <c r="N10" i="7" s="1"/>
  <c r="G10" i="7"/>
  <c r="F10" i="7"/>
  <c r="E10" i="7"/>
  <c r="H9" i="7"/>
  <c r="G9" i="7"/>
  <c r="F9" i="7"/>
  <c r="E9" i="7"/>
  <c r="H8" i="7"/>
  <c r="I8" i="7" s="1"/>
  <c r="N8" i="7" s="1"/>
  <c r="G8" i="7"/>
  <c r="F8" i="7"/>
  <c r="E8" i="7"/>
  <c r="H7" i="7"/>
  <c r="G7" i="7"/>
  <c r="F7" i="7"/>
  <c r="E7" i="7"/>
  <c r="H6" i="7"/>
  <c r="I6" i="7" s="1"/>
  <c r="N6" i="7" s="1"/>
  <c r="G6" i="7"/>
  <c r="F6" i="7"/>
  <c r="E6" i="7"/>
  <c r="H5" i="7"/>
  <c r="G5" i="7"/>
  <c r="F5" i="7"/>
  <c r="E5" i="7"/>
  <c r="P5" i="6"/>
  <c r="J5" i="6"/>
  <c r="I5" i="6"/>
  <c r="G5" i="6"/>
  <c r="I7" i="7" l="1"/>
  <c r="N7" i="7" s="1"/>
  <c r="I27" i="7"/>
  <c r="N27" i="7" s="1"/>
  <c r="I5" i="7"/>
  <c r="N5" i="7" s="1"/>
  <c r="I9" i="7"/>
  <c r="N9" i="7" s="1"/>
  <c r="I13" i="7"/>
  <c r="N13" i="7" s="1"/>
  <c r="I17" i="7"/>
  <c r="N17" i="7" s="1"/>
  <c r="I21" i="7"/>
  <c r="N21" i="7" s="1"/>
  <c r="I25" i="7"/>
  <c r="N25" i="7" s="1"/>
  <c r="I11" i="7"/>
  <c r="N11" i="7" s="1"/>
  <c r="I15" i="7"/>
  <c r="N15" i="7" s="1"/>
  <c r="I19" i="7"/>
  <c r="N19" i="7" s="1"/>
  <c r="I23" i="7"/>
  <c r="N23" i="7" s="1"/>
</calcChain>
</file>

<file path=xl/sharedStrings.xml><?xml version="1.0" encoding="utf-8"?>
<sst xmlns="http://schemas.openxmlformats.org/spreadsheetml/2006/main" count="266" uniqueCount="139">
  <si>
    <t>2024年度武汉市东西湖区人民政府将军路街道办事处整体自评统计表</t>
  </si>
  <si>
    <t>填表人：</t>
  </si>
  <si>
    <t>黄梅岭</t>
  </si>
  <si>
    <t>联系电话：</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</si>
  <si>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</si>
  <si>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</si>
  <si>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</si>
  <si>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</si>
  <si>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</si>
  <si>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</si>
  <si>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</si>
  <si>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</si>
  <si>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</si>
  <si>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</si>
  <si>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</si>
  <si>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</si>
  <si>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</si>
  <si>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</si>
  <si>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</si>
  <si>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</si>
  <si>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（20分）</t>
  </si>
  <si>
    <t>效益指标
（30分）</t>
  </si>
  <si>
    <t>满意度
指标
（10分）</t>
  </si>
  <si>
    <t>合计</t>
  </si>
  <si>
    <t>070001</t>
  </si>
  <si>
    <t>武汉市东西湖区人民政府将军路街道办事处</t>
  </si>
  <si>
    <t>部门整体</t>
  </si>
  <si>
    <t>2024年度武汉市东西湖区人民政府将军路街道办事处项目绩效自评情况汇总表</t>
  </si>
  <si>
    <t>填表人：黄梅岭</t>
  </si>
  <si>
    <t>联系电话：83940100</t>
  </si>
  <si>
    <t>项目自评得分</t>
  </si>
  <si>
    <t>成本指标（20分）</t>
  </si>
  <si>
    <t>产出指标（20分）</t>
  </si>
  <si>
    <t>满意度指标
（10分）</t>
  </si>
  <si>
    <t>基层城乡管理事务</t>
  </si>
  <si>
    <t>基层单位</t>
  </si>
  <si>
    <t>社区建设运行</t>
  </si>
  <si>
    <t>社区居委会</t>
  </si>
  <si>
    <t>招商引资专项</t>
  </si>
  <si>
    <t>区域发展办</t>
  </si>
  <si>
    <t>2024年下半年财政有调减预算金额，系统未进行调整</t>
  </si>
  <si>
    <t>拆迁过渡费</t>
  </si>
  <si>
    <t>因经济下行，部分按月发放拆迁户希望按季度发放或按年发放，因此满意度一般。</t>
  </si>
  <si>
    <t>街道职工社保</t>
  </si>
  <si>
    <t>公共服务办</t>
  </si>
  <si>
    <t>应缴税费</t>
  </si>
  <si>
    <t>社区</t>
  </si>
  <si>
    <t>税款核算金额不够准确，未及时上缴税金及滞纳金</t>
  </si>
  <si>
    <t>四期商铺土地出让金</t>
  </si>
  <si>
    <t>退地生活费</t>
  </si>
  <si>
    <t>2024年未发生历史遗留补发工作</t>
  </si>
  <si>
    <t>红色物业补贴</t>
  </si>
  <si>
    <t>佳园物业</t>
  </si>
  <si>
    <t>社会事务</t>
  </si>
  <si>
    <t xml:space="preserve">部分项目结算审计由区审计局安排执行,2024年街道驻点村帮扶资金由区农业农村局统一拨付部分献血经费由区卫健局拨付，且献血标准下降；                                                  </t>
  </si>
  <si>
    <t>党建事务运行</t>
  </si>
  <si>
    <t>党建办</t>
  </si>
  <si>
    <t>江城红领驿站未建设</t>
  </si>
  <si>
    <t>综治安全事务</t>
  </si>
  <si>
    <t>平安建设办</t>
  </si>
  <si>
    <t>为应对突发事件，需预留信访维稳费用，同时因财政资金紧张，专家隐患排查未开展</t>
  </si>
  <si>
    <t>区域发展事务</t>
  </si>
  <si>
    <t>党政事务运行</t>
  </si>
  <si>
    <t>党政办</t>
  </si>
  <si>
    <t>年初预算新设档案室15万元，印刷费及报刊杂志费26万元，节日期间氛围营造30万元未使用因此执行率偏低</t>
  </si>
  <si>
    <t>群团组织支出</t>
  </si>
  <si>
    <t>工会</t>
  </si>
  <si>
    <t>职工体检人数未包含红色物业、园林绿化和环卫人员</t>
  </si>
  <si>
    <t>小型修缮</t>
  </si>
  <si>
    <t>公共管理办</t>
  </si>
  <si>
    <t>2024年4月份更新采购管理办法后，部分造价咨询及工程项目由政府采购改为三方询价，导致政采指标未用完</t>
  </si>
  <si>
    <t>纪检事务</t>
  </si>
  <si>
    <t>纪工委</t>
  </si>
  <si>
    <t>年初预算测算数据过大</t>
  </si>
  <si>
    <t>姑李路片区房屋搬迁项目</t>
  </si>
  <si>
    <t>区域发展办（征收办）</t>
  </si>
  <si>
    <t>乳品厂片区房屋搬迁项目</t>
  </si>
  <si>
    <t>五期商铺土地出让金及相关税费</t>
  </si>
  <si>
    <t>将军路街还建小区(五期)</t>
  </si>
  <si>
    <t>将军路街还建小区南区、北区建设项目</t>
  </si>
  <si>
    <t>企业发展奖励</t>
  </si>
  <si>
    <t>区域发展办（经济办）</t>
  </si>
  <si>
    <t>长青壹号小区党群服务驿站装修工程</t>
  </si>
  <si>
    <t>社区惠民项目资金</t>
  </si>
  <si>
    <t>财政资金紧张</t>
  </si>
  <si>
    <t>垃圾分类专项经费</t>
  </si>
  <si>
    <t>农场</t>
  </si>
  <si>
    <t>城管环卫经费</t>
  </si>
  <si>
    <t>将南社区党群服务中心装修工程</t>
  </si>
  <si>
    <t>刘家墩社区党群服务中心装修工程</t>
  </si>
  <si>
    <t>2023年转业志愿兵工资社保</t>
  </si>
  <si>
    <t>退役军人事务局</t>
  </si>
  <si>
    <t>花园中路道路工程</t>
  </si>
  <si>
    <t>将军路社区党群服务中心及“将红五星服务站”提档升级工程</t>
  </si>
  <si>
    <t>民政局社区老年人服务中心运营经费</t>
  </si>
  <si>
    <t>农服中心沟渠管护资金</t>
  </si>
  <si>
    <t>农业服务中心</t>
  </si>
  <si>
    <t>公共服务事务(社区纳凉取暖资金)</t>
  </si>
  <si>
    <t>四上企业统计人员补贴</t>
  </si>
  <si>
    <t>社区基层党组织活动经费</t>
  </si>
  <si>
    <t>年底因财政资金紧张，年初预算没有足额保障</t>
  </si>
  <si>
    <t>民政局社区老年人服务中心创建经费</t>
  </si>
  <si>
    <t>将军路还建小区一期至五期商业门面增值税</t>
  </si>
  <si>
    <t>大中型水库后期移民基金</t>
  </si>
  <si>
    <t>受益移民人数392人，小于年初目标562人，年初预算不准确</t>
  </si>
  <si>
    <t>将北社区党群中心装修工程</t>
  </si>
  <si>
    <t>姑李路、二医院拆迁过渡费</t>
  </si>
  <si>
    <t>银潭路以南地块农转、林转项目</t>
  </si>
  <si>
    <t>社区基层党组织活动经费-2024</t>
  </si>
  <si>
    <t>五期不动产登记费</t>
  </si>
  <si>
    <t>两参两补齐经费</t>
  </si>
  <si>
    <t>发放对象年初预算不准确</t>
  </si>
  <si>
    <t>扬子江集团退休人员节日慰问</t>
  </si>
  <si>
    <t>公服办爱国卫生经费</t>
  </si>
  <si>
    <t>文旅公司</t>
  </si>
  <si>
    <t>参战公益性岗位工资</t>
  </si>
  <si>
    <t>平安建设</t>
  </si>
  <si>
    <t>街综治办</t>
  </si>
  <si>
    <t>公服办社区教育经费</t>
  </si>
  <si>
    <t>困难群众春节慰问资金</t>
  </si>
  <si>
    <t>街公共服务办</t>
  </si>
  <si>
    <t>退役军人服务保障</t>
  </si>
  <si>
    <t>党群服务中心（退役军人服务站）</t>
  </si>
  <si>
    <t>1、因财政资金紧张，导致执行率偏低；                                                                          2、退役军人服务保障年初目标值≥715，实际完成608</t>
  </si>
  <si>
    <t>公共服务办计生特殊家庭节日慰问</t>
  </si>
  <si>
    <t>外来入侵物种综合防治</t>
  </si>
  <si>
    <t>养殖农场下属公司</t>
  </si>
  <si>
    <t>公共服务办计生特扶对象失能补贴</t>
  </si>
  <si>
    <t>2024年自然灾害信息员通讯补贴</t>
  </si>
  <si>
    <t>平安建设办（综治）</t>
  </si>
  <si>
    <t>人大代表补选经费</t>
  </si>
  <si>
    <t>将军路街团工委活动经费</t>
  </si>
  <si>
    <t>公共服务办独生子女保健费</t>
  </si>
  <si>
    <t>民族宗教经费</t>
  </si>
  <si>
    <t>公共服务办高中货币补贴</t>
  </si>
  <si>
    <t>区卫健局以奖代补经费</t>
  </si>
  <si>
    <t>发放人数年初预算不准确</t>
  </si>
  <si>
    <t xml:space="preserve">门面套数185套，小于年初目标197套,年初预算不准确，将军路还建小区一到三期113套门面，已经以划拨用地形式移交了111套，另外两套中一套是存在产权争议、一套当时因数据录入有误暂未移交；将军路还建小区四、五期共72套门面，目前街道已经缴纳土地出让金及相关税费：完成划拨转出让的手续。 </t>
    <phoneticPr fontId="6" type="noConversion"/>
  </si>
  <si>
    <t>2023年美术馆公共图书馆文化馆(站)免费开放中央补助资金(文旅公司)</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</si>
</sst>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 "/>
  </numFmts>
  <fonts count="8" x14ac:knownFonts="1">
    <font>
      <sz val="11"/>
      <color theme="1"/>
      <name val="宋体"/>
      <charset val="134"/>
      <scheme val="minor"/>
    </font>
    <font>
      <sz val="12"/>
      <color theme="1"/>
      <name val="宋体"/>
      <family val="3"/>
      <charset val="134"/>
    </font>
    <font>
      <sz val="11"/>
      <color theme="1"/>
      <name val="黑体"/>
      <family val="3"/>
      <charset val="134"/>
    </font>
    <font>
      <sz val="22"/>
      <color theme="1"/>
      <name val="方正小标宋简体"/>
      <family val="4"/>
      <charset val="134"/>
    </font>
    <font>
      <sz val="22"/>
      <color theme="1"/>
      <name val="宋体"/>
      <family val="3"/>
      <charset val="134"/>
      <scheme val="minor"/>
    </font>
    <font>
      <b/>
      <sz val="20"/>
      <color theme="1"/>
      <name val="宋体"/>
      <family val="3"/>
      <charset val="134"/>
      <scheme val="minor"/>
    </font>
    <font>
      <sz val="9"/>
      <name val="宋体"/>
      <family val="3"/>
      <charset val="134"/>
      <scheme val="minor"/>
    </font>
    <font>
      <sz val="11"/>
      <color theme="1"/>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5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center" vertical="center" wrapText="1"/>
    </xf>
    <xf numFmtId="43" fontId="0" fillId="0" borderId="0" xfId="0" applyNumberFormat="1">
      <alignment vertical="center"/>
    </xf>
    <xf numFmtId="176" fontId="0" fillId="0" borderId="0" xfId="0" applyNumberFormat="1" applyAlignment="1">
      <alignment horizontal="center" vertical="center"/>
    </xf>
    <xf numFmtId="43" fontId="0" fillId="0" borderId="0" xfId="0" applyNumberFormat="1" applyAlignment="1">
      <alignment horizontal="center" vertical="center"/>
    </xf>
    <xf numFmtId="10" fontId="0" fillId="0" borderId="0" xfId="0" applyNumberFormat="1">
      <alignment vertical="center"/>
    </xf>
    <xf numFmtId="0" fontId="1" fillId="0" borderId="0" xfId="0" applyFont="1" applyFill="1" applyAlignment="1">
      <alignment horizontal="center" vertical="center" wrapText="1"/>
    </xf>
    <xf numFmtId="43" fontId="1"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43" fontId="0" fillId="0" borderId="1" xfId="0" applyNumberFormat="1" applyBorder="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176" fontId="1" fillId="0" borderId="0" xfId="0" applyNumberFormat="1" applyFont="1" applyFill="1" applyAlignment="1">
      <alignment horizontal="center" vertical="center" wrapText="1"/>
    </xf>
    <xf numFmtId="10" fontId="1" fillId="0" borderId="0" xfId="0" applyNumberFormat="1" applyFont="1">
      <alignment vertical="center"/>
    </xf>
    <xf numFmtId="176" fontId="2" fillId="0" borderId="1" xfId="0" applyNumberFormat="1" applyFont="1" applyFill="1" applyBorder="1" applyAlignment="1">
      <alignment horizontal="center" vertical="center" wrapText="1"/>
    </xf>
    <xf numFmtId="10" fontId="2" fillId="0" borderId="0" xfId="0" applyNumberFormat="1" applyFont="1" applyAlignment="1">
      <alignment horizontal="center" vertical="center"/>
    </xf>
    <xf numFmtId="176" fontId="0" fillId="0" borderId="1" xfId="0" applyNumberFormat="1" applyBorder="1" applyAlignment="1">
      <alignment horizontal="center" vertical="center"/>
    </xf>
    <xf numFmtId="43" fontId="0" fillId="0" borderId="1" xfId="0" applyNumberFormat="1" applyBorder="1" applyAlignment="1">
      <alignment horizontal="center" vertical="center"/>
    </xf>
    <xf numFmtId="0" fontId="0" fillId="0" borderId="1" xfId="0" applyBorder="1">
      <alignment vertical="center"/>
    </xf>
    <xf numFmtId="176" fontId="0" fillId="0" borderId="1" xfId="0" applyNumberFormat="1" applyFill="1" applyBorder="1" applyAlignment="1">
      <alignment horizontal="center" vertical="center"/>
    </xf>
    <xf numFmtId="43" fontId="0" fillId="0" borderId="1" xfId="0" applyNumberFormat="1" applyFill="1" applyBorder="1" applyAlignment="1">
      <alignment horizontal="center" vertical="center"/>
    </xf>
    <xf numFmtId="10" fontId="0" fillId="0" borderId="0" xfId="0" applyNumberFormat="1" applyFill="1">
      <alignment vertical="center"/>
    </xf>
    <xf numFmtId="0" fontId="0" fillId="0" borderId="1" xfId="0" applyFill="1" applyBorder="1">
      <alignment vertical="center"/>
    </xf>
    <xf numFmtId="0" fontId="0" fillId="0" borderId="0" xfId="0" applyAlignment="1">
      <alignment vertical="center" wrapText="1"/>
    </xf>
    <xf numFmtId="0" fontId="0" fillId="0" borderId="0" xfId="0" applyFill="1" applyAlignment="1">
      <alignment vertical="center" wrapText="1"/>
    </xf>
    <xf numFmtId="10" fontId="0" fillId="0" borderId="1" xfId="0" applyNumberFormat="1" applyFill="1" applyBorder="1" applyAlignment="1">
      <alignment horizontal="center" vertical="center"/>
    </xf>
    <xf numFmtId="0" fontId="7" fillId="0" borderId="1" xfId="0" applyFont="1" applyBorder="1" applyAlignment="1">
      <alignment horizontal="center" vertical="center" wrapText="1"/>
    </xf>
    <xf numFmtId="0" fontId="5" fillId="0" borderId="0" xfId="0" applyFont="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176" fontId="0" fillId="0" borderId="3" xfId="0" applyNumberFormat="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43" fontId="4" fillId="0" borderId="0"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43" fontId="1" fillId="0" borderId="0" xfId="0" applyNumberFormat="1" applyFont="1" applyFill="1" applyAlignment="1">
      <alignment horizontal="center" vertical="center" wrapText="1"/>
    </xf>
    <xf numFmtId="43"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C1" workbookViewId="0">
      <selection activeCell="E10" sqref="E10"/>
    </sheetView>
  </sheetViews>
  <sheetFormatPr defaultColWidth="9" defaultRowHeight="13.5" x14ac:dyDescent="0.15"/>
  <cols>
    <col min="1" max="1" width="9.625" customWidth="1"/>
    <col min="3" max="3" width="22" customWidth="1"/>
    <col min="4" max="4" width="14.875" customWidth="1"/>
    <col min="5" max="5" width="18.625" customWidth="1"/>
    <col min="6" max="6" width="11.5" customWidth="1"/>
    <col min="7" max="7" width="12.375" customWidth="1"/>
    <col min="8" max="8" width="11.875" customWidth="1"/>
    <col min="9" max="9" width="11.5" customWidth="1"/>
    <col min="17" max="17" width="18.875" customWidth="1"/>
  </cols>
  <sheetData>
    <row r="1" spans="1:17" ht="39.75" customHeight="1" x14ac:dyDescent="0.15">
      <c r="A1" s="36" t="s">
        <v>0</v>
      </c>
      <c r="B1" s="36"/>
      <c r="C1" s="36"/>
      <c r="D1" s="36"/>
      <c r="E1" s="36"/>
      <c r="F1" s="36"/>
      <c r="G1" s="36"/>
      <c r="H1" s="36"/>
      <c r="I1" s="36"/>
      <c r="J1" s="36"/>
      <c r="K1" s="36"/>
      <c r="L1" s="36"/>
      <c r="M1" s="36"/>
      <c r="N1" s="36"/>
      <c r="O1" s="36"/>
      <c r="P1" s="36"/>
      <c r="Q1" s="36"/>
    </row>
    <row r="2" spans="1:17" x14ac:dyDescent="0.15">
      <c r="A2" t="s">
        <v>1</v>
      </c>
      <c r="B2" t="s">
        <v>2</v>
      </c>
      <c r="F2" t="s">
        <v>3</v>
      </c>
      <c r="G2">
        <v>83940100</v>
      </c>
      <c r="Q2" t="s">
        <v>4</v>
      </c>
    </row>
    <row r="3" spans="1:17" ht="40.5" x14ac:dyDescent="0.15">
      <c r="A3" s="41" t="s">
        <v>5</v>
      </c>
      <c r="B3" s="41" t="s">
        <v>6</v>
      </c>
      <c r="C3" s="41" t="s">
        <v>7</v>
      </c>
      <c r="D3" s="16" t="s">
        <v>8</v>
      </c>
      <c r="E3" s="41" t="s">
        <v>9</v>
      </c>
      <c r="F3" s="37" t="s">
        <v>10</v>
      </c>
      <c r="G3" s="38"/>
      <c r="H3" s="39"/>
      <c r="I3" s="15" t="s">
        <v>11</v>
      </c>
      <c r="J3" s="27" t="s">
        <v>12</v>
      </c>
      <c r="K3" s="27" t="s">
        <v>13</v>
      </c>
      <c r="L3" s="27"/>
      <c r="M3" s="27"/>
      <c r="N3" s="27"/>
      <c r="O3" s="27"/>
      <c r="P3" s="27"/>
      <c r="Q3" s="15" t="s">
        <v>14</v>
      </c>
    </row>
    <row r="4" spans="1:17" ht="40.5" x14ac:dyDescent="0.15">
      <c r="A4" s="42"/>
      <c r="B4" s="42"/>
      <c r="C4" s="42"/>
      <c r="D4" s="16"/>
      <c r="E4" s="42"/>
      <c r="F4" s="15" t="s">
        <v>15</v>
      </c>
      <c r="G4" s="15" t="s">
        <v>16</v>
      </c>
      <c r="H4" s="27" t="s">
        <v>17</v>
      </c>
      <c r="I4" s="27"/>
      <c r="J4" s="27"/>
      <c r="K4" s="15" t="s">
        <v>18</v>
      </c>
      <c r="L4" s="15" t="s">
        <v>19</v>
      </c>
      <c r="M4" s="15" t="s">
        <v>20</v>
      </c>
      <c r="N4" s="15" t="s">
        <v>21</v>
      </c>
      <c r="O4" s="15" t="s">
        <v>22</v>
      </c>
      <c r="P4" s="27" t="s">
        <v>23</v>
      </c>
      <c r="Q4" s="27"/>
    </row>
    <row r="5" spans="1:17" s="4" customFormat="1" ht="40.5" x14ac:dyDescent="0.15">
      <c r="A5" s="14"/>
      <c r="B5" s="16" t="s">
        <v>24</v>
      </c>
      <c r="C5" s="16" t="s">
        <v>25</v>
      </c>
      <c r="D5" s="14" t="s">
        <v>26</v>
      </c>
      <c r="E5" s="16" t="s">
        <v>25</v>
      </c>
      <c r="F5" s="26">
        <v>20199.599999999999</v>
      </c>
      <c r="G5" s="29">
        <f>H5-F5</f>
        <v>48736.757524000001</v>
      </c>
      <c r="H5" s="29">
        <v>68936.357524000006</v>
      </c>
      <c r="I5" s="29">
        <f>689363575.24/10000</f>
        <v>68936.357524000006</v>
      </c>
      <c r="J5" s="34">
        <f>H5/I5</f>
        <v>1</v>
      </c>
      <c r="K5" s="14">
        <v>20</v>
      </c>
      <c r="L5" s="40">
        <v>38.159999999999997</v>
      </c>
      <c r="M5" s="40"/>
      <c r="N5" s="14">
        <v>28.28</v>
      </c>
      <c r="O5" s="14">
        <v>10</v>
      </c>
      <c r="P5" s="14">
        <f>SUM(K5:O5)</f>
        <v>96.44</v>
      </c>
      <c r="Q5" s="14"/>
    </row>
    <row r="6" spans="1:17" x14ac:dyDescent="0.15">
      <c r="A6" s="27"/>
      <c r="B6" s="27"/>
      <c r="C6" s="27"/>
      <c r="D6" s="27"/>
      <c r="E6" s="27"/>
      <c r="F6" s="27"/>
      <c r="G6" s="27"/>
      <c r="H6" s="27"/>
      <c r="I6" s="27"/>
      <c r="J6" s="27"/>
      <c r="K6" s="27"/>
      <c r="L6" s="27"/>
      <c r="M6" s="27"/>
      <c r="N6" s="27"/>
      <c r="O6" s="27"/>
      <c r="P6" s="27"/>
      <c r="Q6" s="27"/>
    </row>
    <row r="7" spans="1:17" x14ac:dyDescent="0.15">
      <c r="A7" s="27"/>
      <c r="B7" s="27"/>
      <c r="C7" s="27"/>
      <c r="D7" s="27"/>
      <c r="E7" s="27"/>
      <c r="F7" s="27"/>
      <c r="G7" s="27"/>
      <c r="H7" s="27"/>
      <c r="I7" s="27"/>
      <c r="J7" s="27"/>
      <c r="K7" s="27"/>
      <c r="L7" s="27"/>
      <c r="M7" s="27"/>
      <c r="N7" s="27"/>
      <c r="O7" s="27"/>
      <c r="P7" s="27"/>
      <c r="Q7" s="27"/>
    </row>
    <row r="8" spans="1:17" x14ac:dyDescent="0.15">
      <c r="A8" s="27"/>
      <c r="B8" s="27"/>
      <c r="C8" s="27"/>
      <c r="D8" s="27"/>
      <c r="E8" s="27"/>
      <c r="F8" s="27"/>
      <c r="G8" s="27"/>
      <c r="H8" s="27"/>
      <c r="I8" s="27"/>
      <c r="J8" s="27"/>
      <c r="K8" s="27"/>
      <c r="L8" s="27"/>
      <c r="M8" s="27"/>
      <c r="N8" s="27"/>
      <c r="O8" s="27"/>
      <c r="P8" s="27"/>
      <c r="Q8" s="27"/>
    </row>
    <row r="9" spans="1:17" x14ac:dyDescent="0.15">
      <c r="A9" s="27"/>
      <c r="B9" s="27"/>
      <c r="C9" s="27"/>
      <c r="D9" s="27"/>
      <c r="E9" s="27"/>
      <c r="F9" s="27"/>
      <c r="G9" s="27"/>
      <c r="H9" s="27"/>
      <c r="I9" s="27"/>
      <c r="J9" s="27"/>
      <c r="K9" s="27"/>
      <c r="L9" s="27"/>
      <c r="M9" s="27"/>
      <c r="N9" s="27"/>
      <c r="O9" s="27"/>
      <c r="P9" s="27"/>
      <c r="Q9" s="27"/>
    </row>
    <row r="10" spans="1:17" x14ac:dyDescent="0.15">
      <c r="A10" s="27"/>
      <c r="B10" s="27"/>
      <c r="C10" s="27"/>
      <c r="D10" s="27"/>
      <c r="E10" s="27"/>
      <c r="F10" s="27"/>
      <c r="G10" s="27"/>
      <c r="H10" s="27"/>
      <c r="I10" s="27"/>
      <c r="J10" s="27"/>
      <c r="K10" s="27"/>
      <c r="L10" s="27"/>
      <c r="M10" s="27"/>
      <c r="N10" s="27"/>
      <c r="O10" s="27"/>
      <c r="P10" s="27"/>
      <c r="Q10" s="27"/>
    </row>
    <row r="11" spans="1:17" x14ac:dyDescent="0.15">
      <c r="A11" s="27"/>
      <c r="B11" s="27"/>
      <c r="C11" s="27"/>
      <c r="D11" s="27"/>
      <c r="E11" s="27"/>
      <c r="F11" s="27"/>
      <c r="G11" s="27"/>
      <c r="H11" s="27"/>
      <c r="I11" s="27"/>
      <c r="J11" s="27"/>
      <c r="K11" s="27"/>
      <c r="L11" s="27"/>
      <c r="M11" s="27"/>
      <c r="N11" s="27"/>
      <c r="O11" s="27"/>
      <c r="P11" s="27"/>
      <c r="Q11" s="27"/>
    </row>
    <row r="12" spans="1:17" x14ac:dyDescent="0.15">
      <c r="A12" s="27"/>
      <c r="B12" s="27"/>
      <c r="C12" s="27"/>
      <c r="D12" s="27"/>
      <c r="E12" s="27"/>
      <c r="F12" s="27"/>
      <c r="G12" s="27"/>
      <c r="H12" s="27"/>
      <c r="I12" s="27"/>
      <c r="J12" s="27"/>
      <c r="K12" s="27"/>
      <c r="L12" s="27"/>
      <c r="M12" s="27"/>
      <c r="N12" s="27"/>
      <c r="O12" s="27"/>
      <c r="P12" s="27"/>
      <c r="Q12" s="27"/>
    </row>
  </sheetData>
  <mergeCells count="7">
    <mergeCell ref="A1:Q1"/>
    <mergeCell ref="F3:H3"/>
    <mergeCell ref="L5:M5"/>
    <mergeCell ref="A3:A4"/>
    <mergeCell ref="B3:B4"/>
    <mergeCell ref="C3:C4"/>
    <mergeCell ref="E3:E4"/>
  </mergeCells>
  <phoneticPr fontId="6"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tabSelected="1" topLeftCell="A43" zoomScale="70" zoomScaleNormal="70" workbookViewId="0">
      <selection activeCell="C53" sqref="C53"/>
    </sheetView>
  </sheetViews>
  <sheetFormatPr defaultColWidth="9" defaultRowHeight="13.5" x14ac:dyDescent="0.15"/>
  <cols>
    <col min="1" max="1" width="4.625" style="4" customWidth="1"/>
    <col min="2" max="2" width="22.875" customWidth="1"/>
    <col min="3" max="3" width="28.25" style="5" customWidth="1"/>
    <col min="4" max="4" width="18.375" style="5" customWidth="1"/>
    <col min="5" max="5" width="17.375" style="6" customWidth="1"/>
    <col min="6" max="8" width="18.375" style="6" customWidth="1"/>
    <col min="9" max="9" width="12.75" style="7"/>
    <col min="12" max="12" width="9" style="8"/>
    <col min="13" max="13" width="11.25" style="7" customWidth="1"/>
    <col min="14" max="14" width="8.5" customWidth="1"/>
    <col min="15" max="15" width="29.125" style="32" customWidth="1"/>
    <col min="16" max="16" width="12.75" style="9"/>
  </cols>
  <sheetData>
    <row r="1" spans="1:16" ht="57" customHeight="1" x14ac:dyDescent="0.15">
      <c r="A1" s="46" t="s">
        <v>27</v>
      </c>
      <c r="B1" s="46"/>
      <c r="C1" s="47"/>
      <c r="D1" s="47"/>
      <c r="E1" s="48"/>
      <c r="F1" s="48"/>
      <c r="G1" s="48"/>
      <c r="H1" s="48"/>
      <c r="I1" s="49"/>
      <c r="J1" s="47"/>
      <c r="K1" s="47"/>
      <c r="L1" s="48"/>
      <c r="M1" s="49"/>
      <c r="N1" s="47"/>
      <c r="O1" s="47"/>
    </row>
    <row r="2" spans="1:16" s="1" customFormat="1" ht="24.95" customHeight="1" x14ac:dyDescent="0.15">
      <c r="A2" s="50" t="s">
        <v>28</v>
      </c>
      <c r="B2" s="50"/>
      <c r="C2" s="10"/>
      <c r="D2" s="10"/>
      <c r="E2" s="51" t="s">
        <v>29</v>
      </c>
      <c r="F2" s="51"/>
      <c r="G2" s="11"/>
      <c r="H2" s="11"/>
      <c r="I2" s="21"/>
      <c r="J2" s="10"/>
      <c r="K2" s="10"/>
      <c r="L2" s="11"/>
      <c r="M2" s="21"/>
      <c r="N2" s="10"/>
      <c r="O2" s="10" t="s">
        <v>4</v>
      </c>
      <c r="P2" s="22"/>
    </row>
    <row r="3" spans="1:16" s="2" customFormat="1" ht="18.95" customHeight="1" x14ac:dyDescent="0.15">
      <c r="A3" s="54" t="s">
        <v>5</v>
      </c>
      <c r="B3" s="54" t="s">
        <v>7</v>
      </c>
      <c r="C3" s="54" t="s">
        <v>8</v>
      </c>
      <c r="D3" s="54" t="s">
        <v>9</v>
      </c>
      <c r="E3" s="52" t="s">
        <v>10</v>
      </c>
      <c r="F3" s="52"/>
      <c r="G3" s="52"/>
      <c r="H3" s="52" t="s">
        <v>11</v>
      </c>
      <c r="I3" s="53" t="s">
        <v>30</v>
      </c>
      <c r="J3" s="54"/>
      <c r="K3" s="54"/>
      <c r="L3" s="52"/>
      <c r="M3" s="53"/>
      <c r="N3" s="54"/>
      <c r="O3" s="54" t="s">
        <v>14</v>
      </c>
      <c r="P3" s="24"/>
    </row>
    <row r="4" spans="1:16" s="2" customFormat="1" ht="30" customHeight="1" x14ac:dyDescent="0.15">
      <c r="A4" s="54"/>
      <c r="B4" s="54"/>
      <c r="C4" s="54"/>
      <c r="D4" s="54"/>
      <c r="E4" s="13" t="s">
        <v>15</v>
      </c>
      <c r="F4" s="13" t="s">
        <v>16</v>
      </c>
      <c r="G4" s="13" t="s">
        <v>17</v>
      </c>
      <c r="H4" s="52"/>
      <c r="I4" s="23" t="s">
        <v>18</v>
      </c>
      <c r="J4" s="12" t="s">
        <v>31</v>
      </c>
      <c r="K4" s="12" t="s">
        <v>32</v>
      </c>
      <c r="L4" s="13" t="s">
        <v>21</v>
      </c>
      <c r="M4" s="23" t="s">
        <v>33</v>
      </c>
      <c r="N4" s="12" t="s">
        <v>23</v>
      </c>
      <c r="O4" s="54"/>
      <c r="P4" s="24"/>
    </row>
    <row r="5" spans="1:16" ht="30" customHeight="1" x14ac:dyDescent="0.15">
      <c r="A5" s="14">
        <v>1</v>
      </c>
      <c r="B5" s="15" t="s">
        <v>25</v>
      </c>
      <c r="C5" s="16" t="s">
        <v>34</v>
      </c>
      <c r="D5" s="16" t="s">
        <v>35</v>
      </c>
      <c r="E5" s="17" t="e">
        <f>#REF!/10000</f>
        <v>#REF!</v>
      </c>
      <c r="F5" s="17" t="e">
        <f>#REF!/10000</f>
        <v>#REF!</v>
      </c>
      <c r="G5" s="17" t="e">
        <f>#REF!/10000</f>
        <v>#REF!</v>
      </c>
      <c r="H5" s="17" t="e">
        <f>#REF!/10000</f>
        <v>#REF!</v>
      </c>
      <c r="I5" s="25" t="e">
        <f t="shared" ref="I5:I68" si="0">H5*20/G5</f>
        <v>#REF!</v>
      </c>
      <c r="J5" s="37">
        <v>40</v>
      </c>
      <c r="K5" s="39"/>
      <c r="L5" s="26">
        <v>28.8</v>
      </c>
      <c r="M5" s="25">
        <v>10</v>
      </c>
      <c r="N5" s="26" t="e">
        <f t="shared" ref="N5:N19" si="1">I5+J5+L5+M5</f>
        <v>#REF!</v>
      </c>
      <c r="O5" s="15"/>
    </row>
    <row r="6" spans="1:16" ht="30" customHeight="1" x14ac:dyDescent="0.15">
      <c r="A6" s="14">
        <v>2</v>
      </c>
      <c r="B6" s="15" t="s">
        <v>25</v>
      </c>
      <c r="C6" s="16" t="s">
        <v>36</v>
      </c>
      <c r="D6" s="16" t="s">
        <v>37</v>
      </c>
      <c r="E6" s="17" t="e">
        <f>#REF!/10000</f>
        <v>#REF!</v>
      </c>
      <c r="F6" s="17" t="e">
        <f>#REF!/10000</f>
        <v>#REF!</v>
      </c>
      <c r="G6" s="17" t="e">
        <f>#REF!/10000</f>
        <v>#REF!</v>
      </c>
      <c r="H6" s="17" t="e">
        <f>#REF!/10000</f>
        <v>#REF!</v>
      </c>
      <c r="I6" s="25" t="e">
        <f t="shared" si="0"/>
        <v>#REF!</v>
      </c>
      <c r="J6" s="37">
        <v>40</v>
      </c>
      <c r="K6" s="39"/>
      <c r="L6" s="26">
        <v>30</v>
      </c>
      <c r="M6" s="25">
        <v>10</v>
      </c>
      <c r="N6" s="26" t="e">
        <f t="shared" si="1"/>
        <v>#REF!</v>
      </c>
      <c r="O6" s="15"/>
    </row>
    <row r="7" spans="1:16" ht="30" customHeight="1" x14ac:dyDescent="0.15">
      <c r="A7" s="14">
        <v>3</v>
      </c>
      <c r="B7" s="15" t="s">
        <v>25</v>
      </c>
      <c r="C7" s="16" t="s">
        <v>38</v>
      </c>
      <c r="D7" s="16" t="s">
        <v>39</v>
      </c>
      <c r="E7" s="17" t="e">
        <f>#REF!/10000</f>
        <v>#REF!</v>
      </c>
      <c r="F7" s="17" t="e">
        <f>#REF!/10000</f>
        <v>#REF!</v>
      </c>
      <c r="G7" s="17" t="e">
        <f>#REF!/10000</f>
        <v>#REF!</v>
      </c>
      <c r="H7" s="17" t="e">
        <f>#REF!/10000</f>
        <v>#REF!</v>
      </c>
      <c r="I7" s="25" t="e">
        <f t="shared" si="0"/>
        <v>#REF!</v>
      </c>
      <c r="J7" s="37">
        <v>20.059999999999999</v>
      </c>
      <c r="K7" s="39"/>
      <c r="L7" s="26">
        <v>30</v>
      </c>
      <c r="M7" s="25">
        <v>10</v>
      </c>
      <c r="N7" s="26" t="e">
        <f t="shared" si="1"/>
        <v>#REF!</v>
      </c>
      <c r="O7" s="15" t="s">
        <v>40</v>
      </c>
    </row>
    <row r="8" spans="1:16" ht="40.5" x14ac:dyDescent="0.15">
      <c r="A8" s="14">
        <v>4</v>
      </c>
      <c r="B8" s="15" t="s">
        <v>25</v>
      </c>
      <c r="C8" s="16" t="s">
        <v>41</v>
      </c>
      <c r="D8" s="16" t="s">
        <v>39</v>
      </c>
      <c r="E8" s="17" t="e">
        <f>#REF!/10000</f>
        <v>#REF!</v>
      </c>
      <c r="F8" s="17" t="e">
        <f>#REF!/10000</f>
        <v>#REF!</v>
      </c>
      <c r="G8" s="17" t="e">
        <f>#REF!/10000</f>
        <v>#REF!</v>
      </c>
      <c r="H8" s="17" t="e">
        <f>#REF!/10000</f>
        <v>#REF!</v>
      </c>
      <c r="I8" s="25" t="e">
        <f t="shared" si="0"/>
        <v>#REF!</v>
      </c>
      <c r="J8" s="37">
        <v>40</v>
      </c>
      <c r="K8" s="39"/>
      <c r="L8" s="26">
        <v>30</v>
      </c>
      <c r="M8" s="25">
        <v>9.3000000000000007</v>
      </c>
      <c r="N8" s="26" t="e">
        <f t="shared" si="1"/>
        <v>#REF!</v>
      </c>
      <c r="O8" s="15" t="s">
        <v>42</v>
      </c>
    </row>
    <row r="9" spans="1:16" ht="30" customHeight="1" x14ac:dyDescent="0.15">
      <c r="A9" s="14">
        <v>5</v>
      </c>
      <c r="B9" s="15" t="s">
        <v>25</v>
      </c>
      <c r="C9" s="16" t="s">
        <v>43</v>
      </c>
      <c r="D9" s="16" t="s">
        <v>44</v>
      </c>
      <c r="E9" s="17" t="e">
        <f>#REF!/10000</f>
        <v>#REF!</v>
      </c>
      <c r="F9" s="17" t="e">
        <f>#REF!/10000</f>
        <v>#REF!</v>
      </c>
      <c r="G9" s="17" t="e">
        <f>#REF!/10000</f>
        <v>#REF!</v>
      </c>
      <c r="H9" s="17" t="e">
        <f>#REF!/10000</f>
        <v>#REF!</v>
      </c>
      <c r="I9" s="25" t="e">
        <f t="shared" si="0"/>
        <v>#REF!</v>
      </c>
      <c r="J9" s="37">
        <v>40</v>
      </c>
      <c r="K9" s="39"/>
      <c r="L9" s="26">
        <v>30</v>
      </c>
      <c r="M9" s="25">
        <v>10</v>
      </c>
      <c r="N9" s="26" t="e">
        <f t="shared" si="1"/>
        <v>#REF!</v>
      </c>
      <c r="O9" s="15"/>
    </row>
    <row r="10" spans="1:16" ht="30" customHeight="1" x14ac:dyDescent="0.15">
      <c r="A10" s="14">
        <v>6</v>
      </c>
      <c r="B10" s="15" t="s">
        <v>25</v>
      </c>
      <c r="C10" s="16" t="s">
        <v>45</v>
      </c>
      <c r="D10" s="16" t="s">
        <v>46</v>
      </c>
      <c r="E10" s="17" t="e">
        <f>#REF!/10000</f>
        <v>#REF!</v>
      </c>
      <c r="F10" s="17" t="e">
        <f>#REF!/10000</f>
        <v>#REF!</v>
      </c>
      <c r="G10" s="17" t="e">
        <f>#REF!/10000</f>
        <v>#REF!</v>
      </c>
      <c r="H10" s="17" t="e">
        <f>#REF!/10000</f>
        <v>#REF!</v>
      </c>
      <c r="I10" s="25" t="e">
        <f t="shared" si="0"/>
        <v>#REF!</v>
      </c>
      <c r="J10" s="37">
        <v>27.42</v>
      </c>
      <c r="K10" s="39"/>
      <c r="L10" s="26">
        <v>30</v>
      </c>
      <c r="M10" s="25">
        <v>10</v>
      </c>
      <c r="N10" s="26" t="e">
        <f t="shared" si="1"/>
        <v>#REF!</v>
      </c>
      <c r="O10" s="15" t="s">
        <v>47</v>
      </c>
    </row>
    <row r="11" spans="1:16" ht="30" customHeight="1" x14ac:dyDescent="0.15">
      <c r="A11" s="14">
        <v>7</v>
      </c>
      <c r="B11" s="15" t="s">
        <v>25</v>
      </c>
      <c r="C11" s="16" t="s">
        <v>48</v>
      </c>
      <c r="D11" s="16" t="s">
        <v>46</v>
      </c>
      <c r="E11" s="17" t="e">
        <f>#REF!/10000</f>
        <v>#REF!</v>
      </c>
      <c r="F11" s="17" t="e">
        <f>#REF!/10000</f>
        <v>#REF!</v>
      </c>
      <c r="G11" s="17" t="e">
        <f>#REF!/10000</f>
        <v>#REF!</v>
      </c>
      <c r="H11" s="17" t="e">
        <f>#REF!/10000</f>
        <v>#REF!</v>
      </c>
      <c r="I11" s="25" t="e">
        <f t="shared" si="0"/>
        <v>#REF!</v>
      </c>
      <c r="J11" s="37">
        <v>40</v>
      </c>
      <c r="K11" s="39"/>
      <c r="L11" s="26">
        <v>30</v>
      </c>
      <c r="M11" s="25">
        <v>10</v>
      </c>
      <c r="N11" s="26" t="e">
        <f t="shared" si="1"/>
        <v>#REF!</v>
      </c>
      <c r="O11" s="15"/>
    </row>
    <row r="12" spans="1:16" ht="27" x14ac:dyDescent="0.15">
      <c r="A12" s="14">
        <v>8</v>
      </c>
      <c r="B12" s="15" t="s">
        <v>25</v>
      </c>
      <c r="C12" s="16" t="s">
        <v>49</v>
      </c>
      <c r="D12" s="16" t="s">
        <v>44</v>
      </c>
      <c r="E12" s="17" t="e">
        <f>#REF!/10000</f>
        <v>#REF!</v>
      </c>
      <c r="F12" s="17" t="e">
        <f>#REF!/10000</f>
        <v>#REF!</v>
      </c>
      <c r="G12" s="17" t="e">
        <f>#REF!/10000</f>
        <v>#REF!</v>
      </c>
      <c r="H12" s="17" t="e">
        <f>#REF!/10000</f>
        <v>#REF!</v>
      </c>
      <c r="I12" s="25" t="e">
        <f t="shared" si="0"/>
        <v>#REF!</v>
      </c>
      <c r="J12" s="37">
        <v>40</v>
      </c>
      <c r="K12" s="39"/>
      <c r="L12" s="26">
        <v>24</v>
      </c>
      <c r="M12" s="25">
        <v>10</v>
      </c>
      <c r="N12" s="26" t="e">
        <f t="shared" si="1"/>
        <v>#REF!</v>
      </c>
      <c r="O12" s="15" t="s">
        <v>50</v>
      </c>
    </row>
    <row r="13" spans="1:16" s="3" customFormat="1" ht="27" x14ac:dyDescent="0.15">
      <c r="A13" s="18">
        <v>9</v>
      </c>
      <c r="B13" s="19" t="s">
        <v>25</v>
      </c>
      <c r="C13" s="20" t="s">
        <v>51</v>
      </c>
      <c r="D13" s="20" t="s">
        <v>52</v>
      </c>
      <c r="E13" s="17" t="e">
        <f>#REF!/10000</f>
        <v>#REF!</v>
      </c>
      <c r="F13" s="17" t="e">
        <f>#REF!/10000</f>
        <v>#REF!</v>
      </c>
      <c r="G13" s="17" t="e">
        <f>#REF!/10000</f>
        <v>#REF!</v>
      </c>
      <c r="H13" s="17" t="e">
        <f>#REF!/10000</f>
        <v>#REF!</v>
      </c>
      <c r="I13" s="28" t="e">
        <f t="shared" si="0"/>
        <v>#REF!</v>
      </c>
      <c r="J13" s="44">
        <v>40</v>
      </c>
      <c r="K13" s="45"/>
      <c r="L13" s="29">
        <v>27</v>
      </c>
      <c r="M13" s="28">
        <v>10</v>
      </c>
      <c r="N13" s="29" t="e">
        <f t="shared" si="1"/>
        <v>#REF!</v>
      </c>
      <c r="O13" s="33"/>
      <c r="P13" s="30"/>
    </row>
    <row r="14" spans="1:16" ht="67.5" x14ac:dyDescent="0.15">
      <c r="A14" s="14">
        <v>10</v>
      </c>
      <c r="B14" s="15" t="s">
        <v>25</v>
      </c>
      <c r="C14" s="16" t="s">
        <v>53</v>
      </c>
      <c r="D14" s="16" t="s">
        <v>44</v>
      </c>
      <c r="E14" s="17" t="e">
        <f>#REF!/10000</f>
        <v>#REF!</v>
      </c>
      <c r="F14" s="17" t="e">
        <f>#REF!/10000</f>
        <v>#REF!</v>
      </c>
      <c r="G14" s="17" t="e">
        <f>#REF!/10000</f>
        <v>#REF!</v>
      </c>
      <c r="H14" s="17" t="e">
        <f>#REF!/10000</f>
        <v>#REF!</v>
      </c>
      <c r="I14" s="25" t="e">
        <f t="shared" si="0"/>
        <v>#REF!</v>
      </c>
      <c r="J14" s="37">
        <v>36</v>
      </c>
      <c r="K14" s="39"/>
      <c r="L14" s="26">
        <v>24</v>
      </c>
      <c r="M14" s="25">
        <v>10</v>
      </c>
      <c r="N14" s="26" t="e">
        <f t="shared" si="1"/>
        <v>#REF!</v>
      </c>
      <c r="O14" s="15" t="s">
        <v>54</v>
      </c>
    </row>
    <row r="15" spans="1:16" ht="27" x14ac:dyDescent="0.15">
      <c r="A15" s="14">
        <v>11</v>
      </c>
      <c r="B15" s="15" t="s">
        <v>25</v>
      </c>
      <c r="C15" s="16" t="s">
        <v>55</v>
      </c>
      <c r="D15" s="16" t="s">
        <v>56</v>
      </c>
      <c r="E15" s="17" t="e">
        <f>#REF!/10000</f>
        <v>#REF!</v>
      </c>
      <c r="F15" s="17" t="e">
        <f>#REF!/10000</f>
        <v>#REF!</v>
      </c>
      <c r="G15" s="17" t="e">
        <f>#REF!/10000</f>
        <v>#REF!</v>
      </c>
      <c r="H15" s="17" t="e">
        <f>#REF!/10000</f>
        <v>#REF!</v>
      </c>
      <c r="I15" s="25" t="e">
        <f t="shared" si="0"/>
        <v>#REF!</v>
      </c>
      <c r="J15" s="37">
        <v>35</v>
      </c>
      <c r="K15" s="39"/>
      <c r="L15" s="26">
        <v>30</v>
      </c>
      <c r="M15" s="25">
        <v>10</v>
      </c>
      <c r="N15" s="26" t="e">
        <f t="shared" si="1"/>
        <v>#REF!</v>
      </c>
      <c r="O15" s="15" t="s">
        <v>57</v>
      </c>
    </row>
    <row r="16" spans="1:16" ht="40.5" x14ac:dyDescent="0.15">
      <c r="A16" s="14">
        <v>12</v>
      </c>
      <c r="B16" s="15" t="s">
        <v>25</v>
      </c>
      <c r="C16" s="16" t="s">
        <v>58</v>
      </c>
      <c r="D16" s="16" t="s">
        <v>59</v>
      </c>
      <c r="E16" s="17" t="e">
        <f>#REF!/10000</f>
        <v>#REF!</v>
      </c>
      <c r="F16" s="17" t="e">
        <f>#REF!/10000</f>
        <v>#REF!</v>
      </c>
      <c r="G16" s="17" t="e">
        <f>#REF!/10000</f>
        <v>#REF!</v>
      </c>
      <c r="H16" s="17" t="e">
        <f>#REF!/10000</f>
        <v>#REF!</v>
      </c>
      <c r="I16" s="25" t="e">
        <f t="shared" si="0"/>
        <v>#REF!</v>
      </c>
      <c r="J16" s="37">
        <v>40</v>
      </c>
      <c r="K16" s="39"/>
      <c r="L16" s="26">
        <v>25.4</v>
      </c>
      <c r="M16" s="25">
        <v>10</v>
      </c>
      <c r="N16" s="26" t="e">
        <f t="shared" si="1"/>
        <v>#REF!</v>
      </c>
      <c r="O16" s="15" t="s">
        <v>60</v>
      </c>
    </row>
    <row r="17" spans="1:16" ht="27" x14ac:dyDescent="0.15">
      <c r="A17" s="14">
        <v>13</v>
      </c>
      <c r="B17" s="15" t="s">
        <v>25</v>
      </c>
      <c r="C17" s="16" t="s">
        <v>61</v>
      </c>
      <c r="D17" s="16" t="s">
        <v>39</v>
      </c>
      <c r="E17" s="17" t="e">
        <f>#REF!/10000</f>
        <v>#REF!</v>
      </c>
      <c r="F17" s="17" t="e">
        <f>#REF!/10000</f>
        <v>#REF!</v>
      </c>
      <c r="G17" s="17" t="e">
        <f>#REF!/10000</f>
        <v>#REF!</v>
      </c>
      <c r="H17" s="17" t="e">
        <f>#REF!/10000</f>
        <v>#REF!</v>
      </c>
      <c r="I17" s="25" t="e">
        <f t="shared" si="0"/>
        <v>#REF!</v>
      </c>
      <c r="J17" s="37">
        <v>40</v>
      </c>
      <c r="K17" s="39"/>
      <c r="L17" s="26">
        <v>24</v>
      </c>
      <c r="M17" s="25">
        <v>10</v>
      </c>
      <c r="N17" s="26" t="e">
        <f t="shared" si="1"/>
        <v>#REF!</v>
      </c>
      <c r="O17" s="15"/>
    </row>
    <row r="18" spans="1:16" ht="54" x14ac:dyDescent="0.15">
      <c r="A18" s="14">
        <v>14</v>
      </c>
      <c r="B18" s="15" t="s">
        <v>25</v>
      </c>
      <c r="C18" s="16" t="s">
        <v>62</v>
      </c>
      <c r="D18" s="16" t="s">
        <v>63</v>
      </c>
      <c r="E18" s="17" t="e">
        <f>#REF!/10000</f>
        <v>#REF!</v>
      </c>
      <c r="F18" s="17" t="e">
        <f>#REF!/10000</f>
        <v>#REF!</v>
      </c>
      <c r="G18" s="17" t="e">
        <f>#REF!/10000</f>
        <v>#REF!</v>
      </c>
      <c r="H18" s="17" t="e">
        <f>#REF!/10000</f>
        <v>#REF!</v>
      </c>
      <c r="I18" s="25" t="e">
        <f t="shared" si="0"/>
        <v>#REF!</v>
      </c>
      <c r="J18" s="37">
        <v>40</v>
      </c>
      <c r="K18" s="39"/>
      <c r="L18" s="26">
        <v>30</v>
      </c>
      <c r="M18" s="25">
        <v>10</v>
      </c>
      <c r="N18" s="26" t="e">
        <f t="shared" si="1"/>
        <v>#REF!</v>
      </c>
      <c r="O18" s="15" t="s">
        <v>64</v>
      </c>
    </row>
    <row r="19" spans="1:16" ht="27" x14ac:dyDescent="0.15">
      <c r="A19" s="14">
        <v>15</v>
      </c>
      <c r="B19" s="15" t="s">
        <v>25</v>
      </c>
      <c r="C19" s="16" t="s">
        <v>65</v>
      </c>
      <c r="D19" s="16" t="s">
        <v>66</v>
      </c>
      <c r="E19" s="17" t="e">
        <f>#REF!/10000</f>
        <v>#REF!</v>
      </c>
      <c r="F19" s="17" t="e">
        <f>#REF!/10000</f>
        <v>#REF!</v>
      </c>
      <c r="G19" s="17" t="e">
        <f>#REF!/10000</f>
        <v>#REF!</v>
      </c>
      <c r="H19" s="17" t="e">
        <f>#REF!/10000</f>
        <v>#REF!</v>
      </c>
      <c r="I19" s="25" t="e">
        <f t="shared" si="0"/>
        <v>#REF!</v>
      </c>
      <c r="J19" s="37">
        <v>37.9</v>
      </c>
      <c r="K19" s="39"/>
      <c r="L19" s="26">
        <v>24</v>
      </c>
      <c r="M19" s="25">
        <v>10</v>
      </c>
      <c r="N19" s="26" t="e">
        <f t="shared" si="1"/>
        <v>#REF!</v>
      </c>
      <c r="O19" s="15" t="s">
        <v>67</v>
      </c>
    </row>
    <row r="20" spans="1:16" ht="54" x14ac:dyDescent="0.15">
      <c r="A20" s="14">
        <v>16</v>
      </c>
      <c r="B20" s="15" t="s">
        <v>25</v>
      </c>
      <c r="C20" s="16" t="s">
        <v>68</v>
      </c>
      <c r="D20" s="16" t="s">
        <v>69</v>
      </c>
      <c r="E20" s="17" t="e">
        <f>#REF!/10000</f>
        <v>#REF!</v>
      </c>
      <c r="F20" s="17" t="e">
        <f>#REF!/10000</f>
        <v>#REF!</v>
      </c>
      <c r="G20" s="17" t="e">
        <f>#REF!/10000</f>
        <v>#REF!</v>
      </c>
      <c r="H20" s="17" t="e">
        <f>#REF!/10000</f>
        <v>#REF!</v>
      </c>
      <c r="I20" s="25" t="e">
        <f t="shared" si="0"/>
        <v>#REF!</v>
      </c>
      <c r="J20" s="27">
        <v>19</v>
      </c>
      <c r="K20" s="27">
        <v>19</v>
      </c>
      <c r="L20" s="26">
        <v>27</v>
      </c>
      <c r="M20" s="25">
        <v>10</v>
      </c>
      <c r="N20" s="26" t="e">
        <f t="shared" ref="N20:N23" si="2">I20+J20+K20+L20+M20</f>
        <v>#REF!</v>
      </c>
      <c r="O20" s="15" t="s">
        <v>70</v>
      </c>
    </row>
    <row r="21" spans="1:16" ht="27" x14ac:dyDescent="0.15">
      <c r="A21" s="14">
        <v>17</v>
      </c>
      <c r="B21" s="15" t="s">
        <v>25</v>
      </c>
      <c r="C21" s="16" t="s">
        <v>71</v>
      </c>
      <c r="D21" s="16" t="s">
        <v>72</v>
      </c>
      <c r="E21" s="17" t="e">
        <f>#REF!/10000</f>
        <v>#REF!</v>
      </c>
      <c r="F21" s="17" t="e">
        <f>#REF!/10000</f>
        <v>#REF!</v>
      </c>
      <c r="G21" s="17" t="e">
        <f>#REF!/10000</f>
        <v>#REF!</v>
      </c>
      <c r="H21" s="17" t="e">
        <f>#REF!/10000</f>
        <v>#REF!</v>
      </c>
      <c r="I21" s="25" t="e">
        <f t="shared" si="0"/>
        <v>#REF!</v>
      </c>
      <c r="J21" s="37">
        <v>40</v>
      </c>
      <c r="K21" s="39"/>
      <c r="L21" s="26">
        <v>24</v>
      </c>
      <c r="M21" s="25">
        <v>10</v>
      </c>
      <c r="N21" s="26" t="e">
        <f t="shared" si="2"/>
        <v>#REF!</v>
      </c>
      <c r="O21" s="15" t="s">
        <v>73</v>
      </c>
    </row>
    <row r="22" spans="1:16" ht="27" x14ac:dyDescent="0.15">
      <c r="A22" s="14">
        <v>18</v>
      </c>
      <c r="B22" s="15" t="s">
        <v>25</v>
      </c>
      <c r="C22" s="16" t="s">
        <v>74</v>
      </c>
      <c r="D22" s="16" t="s">
        <v>75</v>
      </c>
      <c r="E22" s="17" t="e">
        <f>#REF!/10000</f>
        <v>#REF!</v>
      </c>
      <c r="F22" s="17" t="e">
        <f>#REF!/10000</f>
        <v>#REF!</v>
      </c>
      <c r="G22" s="17" t="e">
        <f>#REF!/10000</f>
        <v>#REF!</v>
      </c>
      <c r="H22" s="17" t="e">
        <f>#REF!/10000</f>
        <v>#REF!</v>
      </c>
      <c r="I22" s="25" t="e">
        <f t="shared" si="0"/>
        <v>#REF!</v>
      </c>
      <c r="J22" s="37">
        <v>40</v>
      </c>
      <c r="K22" s="39"/>
      <c r="L22" s="26">
        <v>24</v>
      </c>
      <c r="M22" s="25">
        <v>10</v>
      </c>
      <c r="N22" s="26" t="e">
        <f t="shared" si="2"/>
        <v>#REF!</v>
      </c>
      <c r="O22" s="15"/>
    </row>
    <row r="23" spans="1:16" ht="27" x14ac:dyDescent="0.15">
      <c r="A23" s="14">
        <v>19</v>
      </c>
      <c r="B23" s="15" t="s">
        <v>25</v>
      </c>
      <c r="C23" s="16" t="s">
        <v>76</v>
      </c>
      <c r="D23" s="16" t="s">
        <v>75</v>
      </c>
      <c r="E23" s="17" t="e">
        <f>#REF!/10000</f>
        <v>#REF!</v>
      </c>
      <c r="F23" s="17" t="e">
        <f>#REF!/10000</f>
        <v>#REF!</v>
      </c>
      <c r="G23" s="17" t="e">
        <f>#REF!/10000</f>
        <v>#REF!</v>
      </c>
      <c r="H23" s="17" t="e">
        <f>#REF!/10000</f>
        <v>#REF!</v>
      </c>
      <c r="I23" s="25" t="e">
        <f t="shared" si="0"/>
        <v>#REF!</v>
      </c>
      <c r="J23" s="27">
        <v>20</v>
      </c>
      <c r="K23" s="27">
        <v>20</v>
      </c>
      <c r="L23" s="26">
        <v>24</v>
      </c>
      <c r="M23" s="25">
        <v>10</v>
      </c>
      <c r="N23" s="26" t="e">
        <f t="shared" si="2"/>
        <v>#REF!</v>
      </c>
      <c r="O23" s="15"/>
    </row>
    <row r="24" spans="1:16" ht="27" x14ac:dyDescent="0.15">
      <c r="A24" s="14">
        <v>20</v>
      </c>
      <c r="B24" s="15" t="s">
        <v>25</v>
      </c>
      <c r="C24" s="16" t="s">
        <v>77</v>
      </c>
      <c r="D24" s="16" t="s">
        <v>37</v>
      </c>
      <c r="E24" s="17" t="e">
        <f>#REF!/10000</f>
        <v>#REF!</v>
      </c>
      <c r="F24" s="17" t="e">
        <f>#REF!/10000</f>
        <v>#REF!</v>
      </c>
      <c r="G24" s="17" t="e">
        <f>#REF!/10000</f>
        <v>#REF!</v>
      </c>
      <c r="H24" s="17" t="e">
        <f>#REF!/10000</f>
        <v>#REF!</v>
      </c>
      <c r="I24" s="25" t="e">
        <f t="shared" si="0"/>
        <v>#REF!</v>
      </c>
      <c r="J24" s="37">
        <v>40</v>
      </c>
      <c r="K24" s="39"/>
      <c r="L24" s="26">
        <v>24</v>
      </c>
      <c r="M24" s="25">
        <v>10</v>
      </c>
      <c r="N24" s="26" t="e">
        <f t="shared" ref="N24:N31" si="3">I24+J24+L24+M24</f>
        <v>#REF!</v>
      </c>
      <c r="O24" s="15"/>
    </row>
    <row r="25" spans="1:16" ht="27" x14ac:dyDescent="0.15">
      <c r="A25" s="14">
        <v>21</v>
      </c>
      <c r="B25" s="15" t="s">
        <v>25</v>
      </c>
      <c r="C25" s="16" t="s">
        <v>78</v>
      </c>
      <c r="D25" s="16" t="s">
        <v>37</v>
      </c>
      <c r="E25" s="17" t="e">
        <f>#REF!/10000</f>
        <v>#REF!</v>
      </c>
      <c r="F25" s="17" t="e">
        <f>#REF!/10000</f>
        <v>#REF!</v>
      </c>
      <c r="G25" s="17" t="e">
        <f>#REF!/10000</f>
        <v>#REF!</v>
      </c>
      <c r="H25" s="17" t="e">
        <f>#REF!/10000</f>
        <v>#REF!</v>
      </c>
      <c r="I25" s="25" t="e">
        <f t="shared" si="0"/>
        <v>#REF!</v>
      </c>
      <c r="J25" s="27">
        <v>20</v>
      </c>
      <c r="K25" s="27">
        <v>20</v>
      </c>
      <c r="L25" s="26">
        <v>24</v>
      </c>
      <c r="M25" s="25">
        <v>10</v>
      </c>
      <c r="N25" s="26" t="e">
        <f t="shared" ref="N25:N28" si="4">I25+J25+K25+L25+M25</f>
        <v>#REF!</v>
      </c>
      <c r="O25" s="15"/>
    </row>
    <row r="26" spans="1:16" ht="27" x14ac:dyDescent="0.15">
      <c r="A26" s="14">
        <v>22</v>
      </c>
      <c r="B26" s="15" t="s">
        <v>25</v>
      </c>
      <c r="C26" s="16" t="s">
        <v>79</v>
      </c>
      <c r="D26" s="16" t="s">
        <v>37</v>
      </c>
      <c r="E26" s="17" t="e">
        <f>#REF!/10000</f>
        <v>#REF!</v>
      </c>
      <c r="F26" s="17" t="e">
        <f>#REF!/10000</f>
        <v>#REF!</v>
      </c>
      <c r="G26" s="17" t="e">
        <f>#REF!/10000</f>
        <v>#REF!</v>
      </c>
      <c r="H26" s="17" t="e">
        <f>#REF!/10000</f>
        <v>#REF!</v>
      </c>
      <c r="I26" s="25" t="e">
        <f t="shared" si="0"/>
        <v>#REF!</v>
      </c>
      <c r="J26" s="27">
        <v>20</v>
      </c>
      <c r="K26" s="27">
        <v>20</v>
      </c>
      <c r="L26" s="26">
        <v>24</v>
      </c>
      <c r="M26" s="25">
        <v>10</v>
      </c>
      <c r="N26" s="26" t="e">
        <f t="shared" si="4"/>
        <v>#REF!</v>
      </c>
      <c r="O26" s="15"/>
    </row>
    <row r="27" spans="1:16" s="3" customFormat="1" ht="27" x14ac:dyDescent="0.15">
      <c r="A27" s="18">
        <v>23</v>
      </c>
      <c r="B27" s="19" t="s">
        <v>25</v>
      </c>
      <c r="C27" s="20" t="s">
        <v>80</v>
      </c>
      <c r="D27" s="20" t="s">
        <v>81</v>
      </c>
      <c r="E27" s="17" t="e">
        <f>#REF!/10000</f>
        <v>#REF!</v>
      </c>
      <c r="F27" s="17" t="e">
        <f>#REF!/10000</f>
        <v>#REF!</v>
      </c>
      <c r="G27" s="17" t="e">
        <f>#REF!/10000</f>
        <v>#REF!</v>
      </c>
      <c r="H27" s="17" t="e">
        <f>#REF!/10000</f>
        <v>#REF!</v>
      </c>
      <c r="I27" s="28" t="e">
        <f t="shared" si="0"/>
        <v>#REF!</v>
      </c>
      <c r="J27" s="44">
        <v>40</v>
      </c>
      <c r="K27" s="45"/>
      <c r="L27" s="29">
        <v>27</v>
      </c>
      <c r="M27" s="28">
        <v>10</v>
      </c>
      <c r="N27" s="29" t="e">
        <f t="shared" si="3"/>
        <v>#REF!</v>
      </c>
      <c r="O27" s="19"/>
      <c r="P27" s="30"/>
    </row>
    <row r="28" spans="1:16" ht="27" x14ac:dyDescent="0.15">
      <c r="A28" s="14">
        <v>24</v>
      </c>
      <c r="B28" s="15" t="s">
        <v>25</v>
      </c>
      <c r="C28" s="16" t="s">
        <v>82</v>
      </c>
      <c r="D28" s="16" t="s">
        <v>37</v>
      </c>
      <c r="E28" s="17" t="e">
        <f>#REF!/10000</f>
        <v>#REF!</v>
      </c>
      <c r="F28" s="17" t="e">
        <f>#REF!/10000</f>
        <v>#REF!</v>
      </c>
      <c r="G28" s="17" t="e">
        <f>#REF!/10000</f>
        <v>#REF!</v>
      </c>
      <c r="H28" s="17" t="e">
        <f>#REF!/10000</f>
        <v>#REF!</v>
      </c>
      <c r="I28" s="25" t="e">
        <f t="shared" si="0"/>
        <v>#REF!</v>
      </c>
      <c r="J28" s="27">
        <v>20</v>
      </c>
      <c r="K28" s="27">
        <v>20</v>
      </c>
      <c r="L28" s="26">
        <v>24</v>
      </c>
      <c r="M28" s="25">
        <v>10</v>
      </c>
      <c r="N28" s="26" t="e">
        <f t="shared" si="4"/>
        <v>#REF!</v>
      </c>
      <c r="O28" s="15"/>
    </row>
    <row r="29" spans="1:16" ht="27" x14ac:dyDescent="0.15">
      <c r="A29" s="14">
        <v>25</v>
      </c>
      <c r="B29" s="15" t="s">
        <v>25</v>
      </c>
      <c r="C29" s="16" t="s">
        <v>83</v>
      </c>
      <c r="D29" s="16" t="s">
        <v>44</v>
      </c>
      <c r="E29" s="17" t="e">
        <f>#REF!/10000</f>
        <v>#REF!</v>
      </c>
      <c r="F29" s="17" t="e">
        <f>#REF!/10000</f>
        <v>#REF!</v>
      </c>
      <c r="G29" s="17" t="e">
        <f>#REF!/10000</f>
        <v>#REF!</v>
      </c>
      <c r="H29" s="17" t="e">
        <f>#REF!/10000</f>
        <v>#REF!</v>
      </c>
      <c r="I29" s="25" t="e">
        <f t="shared" si="0"/>
        <v>#REF!</v>
      </c>
      <c r="J29" s="37">
        <v>40</v>
      </c>
      <c r="K29" s="39"/>
      <c r="L29" s="26">
        <v>27</v>
      </c>
      <c r="M29" s="25">
        <v>10</v>
      </c>
      <c r="N29" s="26" t="e">
        <f t="shared" si="3"/>
        <v>#REF!</v>
      </c>
      <c r="O29" s="15" t="s">
        <v>84</v>
      </c>
    </row>
    <row r="30" spans="1:16" ht="27" x14ac:dyDescent="0.15">
      <c r="A30" s="14">
        <v>26</v>
      </c>
      <c r="B30" s="15" t="s">
        <v>25</v>
      </c>
      <c r="C30" s="16" t="s">
        <v>85</v>
      </c>
      <c r="D30" s="16" t="s">
        <v>86</v>
      </c>
      <c r="E30" s="17" t="e">
        <f>#REF!/10000</f>
        <v>#REF!</v>
      </c>
      <c r="F30" s="17" t="e">
        <f>#REF!/10000</f>
        <v>#REF!</v>
      </c>
      <c r="G30" s="17" t="e">
        <f>#REF!/10000</f>
        <v>#REF!</v>
      </c>
      <c r="H30" s="17" t="e">
        <f>#REF!/10000</f>
        <v>#REF!</v>
      </c>
      <c r="I30" s="25" t="e">
        <f t="shared" si="0"/>
        <v>#REF!</v>
      </c>
      <c r="J30" s="37">
        <v>40</v>
      </c>
      <c r="K30" s="39"/>
      <c r="L30" s="26">
        <v>24</v>
      </c>
      <c r="M30" s="25">
        <v>10</v>
      </c>
      <c r="N30" s="26" t="e">
        <f t="shared" si="3"/>
        <v>#REF!</v>
      </c>
      <c r="O30" s="15" t="s">
        <v>84</v>
      </c>
    </row>
    <row r="31" spans="1:16" ht="27" x14ac:dyDescent="0.15">
      <c r="A31" s="14">
        <v>27</v>
      </c>
      <c r="B31" s="15" t="s">
        <v>25</v>
      </c>
      <c r="C31" s="16" t="s">
        <v>87</v>
      </c>
      <c r="D31" s="16" t="s">
        <v>86</v>
      </c>
      <c r="E31" s="17" t="e">
        <f>#REF!/10000</f>
        <v>#REF!</v>
      </c>
      <c r="F31" s="17" t="e">
        <f>#REF!/10000</f>
        <v>#REF!</v>
      </c>
      <c r="G31" s="17" t="e">
        <f>#REF!/10000</f>
        <v>#REF!</v>
      </c>
      <c r="H31" s="17" t="e">
        <f>#REF!/10000</f>
        <v>#REF!</v>
      </c>
      <c r="I31" s="25" t="e">
        <f t="shared" si="0"/>
        <v>#REF!</v>
      </c>
      <c r="J31" s="37">
        <v>40</v>
      </c>
      <c r="K31" s="39"/>
      <c r="L31" s="26">
        <v>24</v>
      </c>
      <c r="M31" s="25">
        <v>10</v>
      </c>
      <c r="N31" s="26" t="e">
        <f t="shared" si="3"/>
        <v>#REF!</v>
      </c>
      <c r="O31" s="15"/>
    </row>
    <row r="32" spans="1:16" ht="27" x14ac:dyDescent="0.15">
      <c r="A32" s="14">
        <v>28</v>
      </c>
      <c r="B32" s="15" t="s">
        <v>25</v>
      </c>
      <c r="C32" s="16" t="s">
        <v>88</v>
      </c>
      <c r="D32" s="16" t="s">
        <v>37</v>
      </c>
      <c r="E32" s="17" t="e">
        <f>#REF!/10000</f>
        <v>#REF!</v>
      </c>
      <c r="F32" s="17" t="e">
        <f>#REF!/10000</f>
        <v>#REF!</v>
      </c>
      <c r="G32" s="17" t="e">
        <f>#REF!/10000</f>
        <v>#REF!</v>
      </c>
      <c r="H32" s="17" t="e">
        <f>#REF!/10000</f>
        <v>#REF!</v>
      </c>
      <c r="I32" s="25" t="e">
        <f t="shared" si="0"/>
        <v>#REF!</v>
      </c>
      <c r="J32" s="27">
        <v>20</v>
      </c>
      <c r="K32" s="27">
        <v>20</v>
      </c>
      <c r="L32" s="26">
        <v>24</v>
      </c>
      <c r="M32" s="25">
        <v>10</v>
      </c>
      <c r="N32" s="26" t="e">
        <f t="shared" ref="N32:N36" si="5">I32+J32+K32+L32+M32</f>
        <v>#REF!</v>
      </c>
      <c r="O32" s="15"/>
    </row>
    <row r="33" spans="1:18" ht="27" x14ac:dyDescent="0.15">
      <c r="A33" s="14">
        <v>29</v>
      </c>
      <c r="B33" s="15" t="s">
        <v>25</v>
      </c>
      <c r="C33" s="16" t="s">
        <v>89</v>
      </c>
      <c r="D33" s="16" t="s">
        <v>37</v>
      </c>
      <c r="E33" s="17" t="e">
        <f>#REF!/10000</f>
        <v>#REF!</v>
      </c>
      <c r="F33" s="17" t="e">
        <f>#REF!/10000</f>
        <v>#REF!</v>
      </c>
      <c r="G33" s="17" t="e">
        <f>#REF!/10000</f>
        <v>#REF!</v>
      </c>
      <c r="H33" s="17" t="e">
        <f>#REF!/10000</f>
        <v>#REF!</v>
      </c>
      <c r="I33" s="25" t="e">
        <f t="shared" si="0"/>
        <v>#REF!</v>
      </c>
      <c r="J33" s="27">
        <v>20</v>
      </c>
      <c r="K33" s="27">
        <v>20</v>
      </c>
      <c r="L33" s="26">
        <v>24</v>
      </c>
      <c r="M33" s="25">
        <v>10</v>
      </c>
      <c r="N33" s="26" t="e">
        <f t="shared" si="5"/>
        <v>#REF!</v>
      </c>
      <c r="O33" s="15"/>
    </row>
    <row r="34" spans="1:18" ht="27" x14ac:dyDescent="0.15">
      <c r="A34" s="14">
        <v>30</v>
      </c>
      <c r="B34" s="15" t="s">
        <v>25</v>
      </c>
      <c r="C34" s="16" t="s">
        <v>90</v>
      </c>
      <c r="D34" s="16" t="s">
        <v>91</v>
      </c>
      <c r="E34" s="17" t="e">
        <f>#REF!/10000</f>
        <v>#REF!</v>
      </c>
      <c r="F34" s="17" t="e">
        <f>#REF!/10000</f>
        <v>#REF!</v>
      </c>
      <c r="G34" s="17" t="e">
        <f>#REF!/10000</f>
        <v>#REF!</v>
      </c>
      <c r="H34" s="17" t="e">
        <f>#REF!/10000</f>
        <v>#REF!</v>
      </c>
      <c r="I34" s="25" t="e">
        <f t="shared" si="0"/>
        <v>#REF!</v>
      </c>
      <c r="J34" s="27">
        <v>20</v>
      </c>
      <c r="K34" s="27">
        <v>17.43</v>
      </c>
      <c r="L34" s="26">
        <v>27</v>
      </c>
      <c r="M34" s="25">
        <v>10</v>
      </c>
      <c r="N34" s="26" t="e">
        <f t="shared" si="5"/>
        <v>#REF!</v>
      </c>
      <c r="O34" s="15" t="s">
        <v>84</v>
      </c>
    </row>
    <row r="35" spans="1:18" ht="27" x14ac:dyDescent="0.15">
      <c r="A35" s="14">
        <v>31</v>
      </c>
      <c r="B35" s="15" t="s">
        <v>25</v>
      </c>
      <c r="C35" s="16" t="s">
        <v>92</v>
      </c>
      <c r="D35" s="16" t="s">
        <v>69</v>
      </c>
      <c r="E35" s="17" t="e">
        <f>#REF!/10000</f>
        <v>#REF!</v>
      </c>
      <c r="F35" s="17" t="e">
        <f>#REF!/10000</f>
        <v>#REF!</v>
      </c>
      <c r="G35" s="17" t="e">
        <f>#REF!/10000</f>
        <v>#REF!</v>
      </c>
      <c r="H35" s="17" t="e">
        <f>#REF!/10000</f>
        <v>#REF!</v>
      </c>
      <c r="I35" s="25" t="e">
        <f t="shared" si="0"/>
        <v>#REF!</v>
      </c>
      <c r="J35" s="27">
        <v>20</v>
      </c>
      <c r="K35" s="27">
        <v>20</v>
      </c>
      <c r="L35" s="26">
        <v>24</v>
      </c>
      <c r="M35" s="25">
        <v>10</v>
      </c>
      <c r="N35" s="26" t="e">
        <f t="shared" si="5"/>
        <v>#REF!</v>
      </c>
      <c r="O35" s="15"/>
    </row>
    <row r="36" spans="1:18" ht="27" x14ac:dyDescent="0.15">
      <c r="A36" s="14">
        <v>32</v>
      </c>
      <c r="B36" s="15" t="s">
        <v>25</v>
      </c>
      <c r="C36" s="16" t="s">
        <v>93</v>
      </c>
      <c r="D36" s="16" t="s">
        <v>37</v>
      </c>
      <c r="E36" s="17" t="e">
        <f>#REF!/10000</f>
        <v>#REF!</v>
      </c>
      <c r="F36" s="17" t="e">
        <f>#REF!/10000</f>
        <v>#REF!</v>
      </c>
      <c r="G36" s="17" t="e">
        <f>#REF!/10000</f>
        <v>#REF!</v>
      </c>
      <c r="H36" s="17" t="e">
        <f>#REF!/10000</f>
        <v>#REF!</v>
      </c>
      <c r="I36" s="25" t="e">
        <f t="shared" si="0"/>
        <v>#REF!</v>
      </c>
      <c r="J36" s="27">
        <v>20</v>
      </c>
      <c r="K36" s="27">
        <v>20</v>
      </c>
      <c r="L36" s="26">
        <v>24</v>
      </c>
      <c r="M36" s="25">
        <v>10</v>
      </c>
      <c r="N36" s="26" t="e">
        <f t="shared" si="5"/>
        <v>#REF!</v>
      </c>
      <c r="O36" s="15"/>
    </row>
    <row r="37" spans="1:18" ht="27" x14ac:dyDescent="0.15">
      <c r="A37" s="14">
        <v>33</v>
      </c>
      <c r="B37" s="15" t="s">
        <v>25</v>
      </c>
      <c r="C37" s="16" t="s">
        <v>94</v>
      </c>
      <c r="D37" s="16" t="s">
        <v>37</v>
      </c>
      <c r="E37" s="17" t="e">
        <f>#REF!/10000</f>
        <v>#REF!</v>
      </c>
      <c r="F37" s="17" t="e">
        <f>#REF!/10000</f>
        <v>#REF!</v>
      </c>
      <c r="G37" s="17" t="e">
        <f>#REF!/10000</f>
        <v>#REF!</v>
      </c>
      <c r="H37" s="17" t="e">
        <f>#REF!/10000</f>
        <v>#REF!</v>
      </c>
      <c r="I37" s="25" t="e">
        <f t="shared" si="0"/>
        <v>#REF!</v>
      </c>
      <c r="J37" s="37">
        <v>40</v>
      </c>
      <c r="K37" s="39"/>
      <c r="L37" s="26">
        <v>24</v>
      </c>
      <c r="M37" s="25">
        <v>10</v>
      </c>
      <c r="N37" s="26" t="e">
        <f t="shared" ref="N37:N42" si="6">I37+J37+L37+M37</f>
        <v>#REF!</v>
      </c>
      <c r="O37" s="15"/>
    </row>
    <row r="38" spans="1:18" ht="27" x14ac:dyDescent="0.15">
      <c r="A38" s="14">
        <v>34</v>
      </c>
      <c r="B38" s="15" t="s">
        <v>25</v>
      </c>
      <c r="C38" s="16" t="s">
        <v>95</v>
      </c>
      <c r="D38" s="16" t="s">
        <v>96</v>
      </c>
      <c r="E38" s="17" t="e">
        <f>#REF!/10000</f>
        <v>#REF!</v>
      </c>
      <c r="F38" s="17" t="e">
        <f>#REF!/10000</f>
        <v>#REF!</v>
      </c>
      <c r="G38" s="17" t="e">
        <f>#REF!/10000</f>
        <v>#REF!</v>
      </c>
      <c r="H38" s="17" t="e">
        <f>#REF!/10000</f>
        <v>#REF!</v>
      </c>
      <c r="I38" s="25" t="e">
        <f t="shared" si="0"/>
        <v>#REF!</v>
      </c>
      <c r="J38" s="27">
        <v>20</v>
      </c>
      <c r="K38" s="27">
        <v>20</v>
      </c>
      <c r="L38" s="26">
        <v>24</v>
      </c>
      <c r="M38" s="25">
        <v>10</v>
      </c>
      <c r="N38" s="26" t="e">
        <f>I38+J38+K38+L38+M38</f>
        <v>#REF!</v>
      </c>
      <c r="O38" s="15"/>
    </row>
    <row r="39" spans="1:18" ht="27" x14ac:dyDescent="0.15">
      <c r="A39" s="14">
        <v>35</v>
      </c>
      <c r="B39" s="15" t="s">
        <v>25</v>
      </c>
      <c r="C39" s="16" t="s">
        <v>97</v>
      </c>
      <c r="D39" s="16" t="s">
        <v>44</v>
      </c>
      <c r="E39" s="17" t="e">
        <f>#REF!/10000</f>
        <v>#REF!</v>
      </c>
      <c r="F39" s="17" t="e">
        <f>#REF!/10000</f>
        <v>#REF!</v>
      </c>
      <c r="G39" s="17" t="e">
        <f>#REF!/10000</f>
        <v>#REF!</v>
      </c>
      <c r="H39" s="17" t="e">
        <f>#REF!/10000</f>
        <v>#REF!</v>
      </c>
      <c r="I39" s="25" t="e">
        <f t="shared" si="0"/>
        <v>#REF!</v>
      </c>
      <c r="J39" s="37">
        <v>40</v>
      </c>
      <c r="K39" s="39"/>
      <c r="L39" s="26">
        <v>27</v>
      </c>
      <c r="M39" s="25">
        <v>10</v>
      </c>
      <c r="N39" s="26" t="e">
        <f t="shared" si="6"/>
        <v>#REF!</v>
      </c>
      <c r="O39" s="15" t="s">
        <v>84</v>
      </c>
    </row>
    <row r="40" spans="1:18" s="3" customFormat="1" ht="27" x14ac:dyDescent="0.15">
      <c r="A40" s="18">
        <v>36</v>
      </c>
      <c r="B40" s="19" t="s">
        <v>25</v>
      </c>
      <c r="C40" s="20" t="s">
        <v>98</v>
      </c>
      <c r="D40" s="20" t="s">
        <v>81</v>
      </c>
      <c r="E40" s="17" t="e">
        <f>#REF!/10000</f>
        <v>#REF!</v>
      </c>
      <c r="F40" s="17" t="e">
        <f>#REF!/10000</f>
        <v>#REF!</v>
      </c>
      <c r="G40" s="17" t="e">
        <f>#REF!/10000</f>
        <v>#REF!</v>
      </c>
      <c r="H40" s="17" t="e">
        <f>#REF!/10000</f>
        <v>#REF!</v>
      </c>
      <c r="I40" s="28" t="e">
        <f t="shared" si="0"/>
        <v>#REF!</v>
      </c>
      <c r="J40" s="44">
        <v>40</v>
      </c>
      <c r="K40" s="45"/>
      <c r="L40" s="29">
        <v>27</v>
      </c>
      <c r="M40" s="28">
        <v>10</v>
      </c>
      <c r="N40" s="29" t="e">
        <f t="shared" si="6"/>
        <v>#REF!</v>
      </c>
      <c r="O40" s="19"/>
      <c r="P40" s="30"/>
    </row>
    <row r="41" spans="1:18" ht="27" x14ac:dyDescent="0.15">
      <c r="A41" s="14">
        <v>37</v>
      </c>
      <c r="B41" s="15" t="s">
        <v>25</v>
      </c>
      <c r="C41" s="16" t="s">
        <v>99</v>
      </c>
      <c r="D41" s="16" t="s">
        <v>37</v>
      </c>
      <c r="E41" s="17" t="e">
        <f>#REF!/10000</f>
        <v>#REF!</v>
      </c>
      <c r="F41" s="17" t="e">
        <f>#REF!/10000</f>
        <v>#REF!</v>
      </c>
      <c r="G41" s="17" t="e">
        <f>#REF!/10000</f>
        <v>#REF!</v>
      </c>
      <c r="H41" s="17" t="e">
        <f>#REF!/10000</f>
        <v>#REF!</v>
      </c>
      <c r="I41" s="25" t="e">
        <f t="shared" si="0"/>
        <v>#REF!</v>
      </c>
      <c r="J41" s="37">
        <v>40</v>
      </c>
      <c r="K41" s="39"/>
      <c r="L41" s="26">
        <v>27</v>
      </c>
      <c r="M41" s="25">
        <v>10</v>
      </c>
      <c r="N41" s="26" t="e">
        <f t="shared" si="6"/>
        <v>#REF!</v>
      </c>
      <c r="O41" s="15" t="s">
        <v>100</v>
      </c>
    </row>
    <row r="42" spans="1:18" ht="27" x14ac:dyDescent="0.15">
      <c r="A42" s="14">
        <v>38</v>
      </c>
      <c r="B42" s="15" t="s">
        <v>25</v>
      </c>
      <c r="C42" s="16" t="s">
        <v>101</v>
      </c>
      <c r="D42" s="16" t="s">
        <v>46</v>
      </c>
      <c r="E42" s="17" t="e">
        <f>#REF!/10000</f>
        <v>#REF!</v>
      </c>
      <c r="F42" s="17" t="e">
        <f>#REF!/10000</f>
        <v>#REF!</v>
      </c>
      <c r="G42" s="17" t="e">
        <f>#REF!/10000</f>
        <v>#REF!</v>
      </c>
      <c r="H42" s="17" t="e">
        <f>#REF!/10000</f>
        <v>#REF!</v>
      </c>
      <c r="I42" s="25" t="e">
        <f t="shared" si="0"/>
        <v>#REF!</v>
      </c>
      <c r="J42" s="37">
        <v>40</v>
      </c>
      <c r="K42" s="39"/>
      <c r="L42" s="26">
        <v>24</v>
      </c>
      <c r="M42" s="25">
        <v>10</v>
      </c>
      <c r="N42" s="26" t="e">
        <f t="shared" si="6"/>
        <v>#REF!</v>
      </c>
      <c r="O42" s="15"/>
    </row>
    <row r="43" spans="1:18" ht="135" x14ac:dyDescent="0.15">
      <c r="A43" s="14">
        <v>39</v>
      </c>
      <c r="B43" s="15" t="s">
        <v>25</v>
      </c>
      <c r="C43" s="16" t="s">
        <v>102</v>
      </c>
      <c r="D43" s="16" t="s">
        <v>46</v>
      </c>
      <c r="E43" s="17" t="e">
        <f>#REF!/10000</f>
        <v>#REF!</v>
      </c>
      <c r="F43" s="17" t="e">
        <f>#REF!/10000</f>
        <v>#REF!</v>
      </c>
      <c r="G43" s="17" t="e">
        <f>#REF!/10000</f>
        <v>#REF!</v>
      </c>
      <c r="H43" s="17" t="e">
        <f>#REF!/10000</f>
        <v>#REF!</v>
      </c>
      <c r="I43" s="25" t="e">
        <f t="shared" si="0"/>
        <v>#REF!</v>
      </c>
      <c r="J43" s="27">
        <v>20</v>
      </c>
      <c r="K43" s="27">
        <v>19.600000000000001</v>
      </c>
      <c r="L43" s="26">
        <v>24</v>
      </c>
      <c r="M43" s="25">
        <v>10</v>
      </c>
      <c r="N43" s="26" t="e">
        <f>I43+J43+K43+L43+M43</f>
        <v>#REF!</v>
      </c>
      <c r="O43" s="15" t="s">
        <v>137</v>
      </c>
    </row>
    <row r="44" spans="1:18" ht="27" x14ac:dyDescent="0.15">
      <c r="A44" s="14">
        <v>40</v>
      </c>
      <c r="B44" s="15" t="s">
        <v>25</v>
      </c>
      <c r="C44" s="16" t="s">
        <v>103</v>
      </c>
      <c r="D44" s="16" t="s">
        <v>69</v>
      </c>
      <c r="E44" s="17" t="e">
        <f>#REF!/10000</f>
        <v>#REF!</v>
      </c>
      <c r="F44" s="17" t="e">
        <f>#REF!/10000</f>
        <v>#REF!</v>
      </c>
      <c r="G44" s="17" t="e">
        <f>#REF!/10000</f>
        <v>#REF!</v>
      </c>
      <c r="H44" s="17" t="e">
        <f>#REF!/10000</f>
        <v>#REF!</v>
      </c>
      <c r="I44" s="25" t="e">
        <f t="shared" si="0"/>
        <v>#REF!</v>
      </c>
      <c r="J44" s="37">
        <v>35.46</v>
      </c>
      <c r="K44" s="39"/>
      <c r="L44" s="26">
        <v>24</v>
      </c>
      <c r="M44" s="25">
        <v>10</v>
      </c>
      <c r="N44" s="26" t="e">
        <f t="shared" ref="N44:N46" si="7">I44+J44+L44+M44</f>
        <v>#REF!</v>
      </c>
      <c r="O44" s="15" t="s">
        <v>104</v>
      </c>
    </row>
    <row r="45" spans="1:18" ht="27" x14ac:dyDescent="0.15">
      <c r="A45" s="14">
        <v>41</v>
      </c>
      <c r="B45" s="15" t="s">
        <v>25</v>
      </c>
      <c r="C45" s="16" t="s">
        <v>105</v>
      </c>
      <c r="D45" s="16" t="s">
        <v>37</v>
      </c>
      <c r="E45" s="17" t="e">
        <f>#REF!/10000</f>
        <v>#REF!</v>
      </c>
      <c r="F45" s="17" t="e">
        <f>#REF!/10000</f>
        <v>#REF!</v>
      </c>
      <c r="G45" s="17" t="e">
        <f>#REF!/10000</f>
        <v>#REF!</v>
      </c>
      <c r="H45" s="17" t="e">
        <f>#REF!/10000</f>
        <v>#REF!</v>
      </c>
      <c r="I45" s="25" t="e">
        <f t="shared" si="0"/>
        <v>#REF!</v>
      </c>
      <c r="J45" s="37">
        <v>40</v>
      </c>
      <c r="K45" s="39"/>
      <c r="L45" s="26">
        <v>24</v>
      </c>
      <c r="M45" s="25">
        <v>10</v>
      </c>
      <c r="N45" s="26" t="e">
        <f t="shared" si="7"/>
        <v>#REF!</v>
      </c>
      <c r="O45" s="15"/>
    </row>
    <row r="46" spans="1:18" ht="27" x14ac:dyDescent="0.15">
      <c r="A46" s="14">
        <v>42</v>
      </c>
      <c r="B46" s="15" t="s">
        <v>25</v>
      </c>
      <c r="C46" s="16" t="s">
        <v>106</v>
      </c>
      <c r="D46" s="16" t="s">
        <v>75</v>
      </c>
      <c r="E46" s="17" t="e">
        <f>#REF!/10000</f>
        <v>#REF!</v>
      </c>
      <c r="F46" s="17" t="e">
        <f>#REF!/10000</f>
        <v>#REF!</v>
      </c>
      <c r="G46" s="17" t="e">
        <f>#REF!/10000</f>
        <v>#REF!</v>
      </c>
      <c r="H46" s="17" t="e">
        <f>#REF!/10000</f>
        <v>#REF!</v>
      </c>
      <c r="I46" s="25" t="e">
        <f t="shared" si="0"/>
        <v>#REF!</v>
      </c>
      <c r="J46" s="37">
        <v>40</v>
      </c>
      <c r="K46" s="39"/>
      <c r="L46" s="26">
        <v>24</v>
      </c>
      <c r="M46" s="25">
        <v>10</v>
      </c>
      <c r="N46" s="26" t="e">
        <f t="shared" si="7"/>
        <v>#REF!</v>
      </c>
      <c r="O46" s="15"/>
    </row>
    <row r="47" spans="1:18" s="3" customFormat="1" ht="27" x14ac:dyDescent="0.15">
      <c r="A47" s="18">
        <v>43</v>
      </c>
      <c r="B47" s="19" t="s">
        <v>25</v>
      </c>
      <c r="C47" s="20" t="s">
        <v>107</v>
      </c>
      <c r="D47" s="20" t="s">
        <v>81</v>
      </c>
      <c r="E47" s="17" t="e">
        <f>#REF!/10000</f>
        <v>#REF!</v>
      </c>
      <c r="F47" s="17" t="e">
        <f>#REF!/10000</f>
        <v>#REF!</v>
      </c>
      <c r="G47" s="17" t="e">
        <f>#REF!/10000</f>
        <v>#REF!</v>
      </c>
      <c r="H47" s="17" t="e">
        <f>#REF!/10000</f>
        <v>#REF!</v>
      </c>
      <c r="I47" s="28" t="e">
        <f t="shared" si="0"/>
        <v>#REF!</v>
      </c>
      <c r="J47" s="31">
        <v>20</v>
      </c>
      <c r="K47" s="31">
        <v>20</v>
      </c>
      <c r="L47" s="29">
        <v>30</v>
      </c>
      <c r="M47" s="28">
        <v>10</v>
      </c>
      <c r="N47" s="29" t="e">
        <f>I47+J47+K47+L47+M47</f>
        <v>#REF!</v>
      </c>
      <c r="O47" s="15" t="s">
        <v>40</v>
      </c>
      <c r="P47" s="30"/>
      <c r="R47"/>
    </row>
    <row r="48" spans="1:18" ht="27" x14ac:dyDescent="0.15">
      <c r="A48" s="14">
        <v>44</v>
      </c>
      <c r="B48" s="15" t="s">
        <v>25</v>
      </c>
      <c r="C48" s="16" t="s">
        <v>108</v>
      </c>
      <c r="D48" s="16" t="s">
        <v>46</v>
      </c>
      <c r="E48" s="17" t="e">
        <f>#REF!/10000</f>
        <v>#REF!</v>
      </c>
      <c r="F48" s="17" t="e">
        <f>#REF!/10000</f>
        <v>#REF!</v>
      </c>
      <c r="G48" s="17" t="e">
        <f>#REF!/10000</f>
        <v>#REF!</v>
      </c>
      <c r="H48" s="17" t="e">
        <f>#REF!/10000</f>
        <v>#REF!</v>
      </c>
      <c r="I48" s="25" t="e">
        <f t="shared" si="0"/>
        <v>#REF!</v>
      </c>
      <c r="J48" s="37">
        <v>40</v>
      </c>
      <c r="K48" s="39"/>
      <c r="L48" s="26">
        <v>27</v>
      </c>
      <c r="M48" s="25">
        <v>10</v>
      </c>
      <c r="N48" s="26" t="e">
        <f t="shared" ref="N48:N52" si="8">I48+J48+L48+M48</f>
        <v>#REF!</v>
      </c>
      <c r="O48" s="32" t="s">
        <v>100</v>
      </c>
    </row>
    <row r="49" spans="1:16" ht="27" x14ac:dyDescent="0.15">
      <c r="A49" s="14">
        <v>45</v>
      </c>
      <c r="B49" s="15" t="s">
        <v>25</v>
      </c>
      <c r="C49" s="16" t="s">
        <v>109</v>
      </c>
      <c r="D49" s="16" t="s">
        <v>46</v>
      </c>
      <c r="E49" s="17" t="e">
        <f>#REF!/10000</f>
        <v>#REF!</v>
      </c>
      <c r="F49" s="17" t="e">
        <f>#REF!/10000</f>
        <v>#REF!</v>
      </c>
      <c r="G49" s="17" t="e">
        <f>#REF!/10000</f>
        <v>#REF!</v>
      </c>
      <c r="H49" s="17" t="e">
        <f>#REF!/10000</f>
        <v>#REF!</v>
      </c>
      <c r="I49" s="25" t="e">
        <f t="shared" si="0"/>
        <v>#REF!</v>
      </c>
      <c r="J49" s="37">
        <v>40</v>
      </c>
      <c r="K49" s="39"/>
      <c r="L49" s="26">
        <v>24</v>
      </c>
      <c r="M49" s="25">
        <v>10</v>
      </c>
      <c r="N49" s="26" t="e">
        <f t="shared" si="8"/>
        <v>#REF!</v>
      </c>
      <c r="O49" s="15"/>
    </row>
    <row r="50" spans="1:16" ht="27" x14ac:dyDescent="0.15">
      <c r="A50" s="14">
        <v>46</v>
      </c>
      <c r="B50" s="15" t="s">
        <v>25</v>
      </c>
      <c r="C50" s="16" t="s">
        <v>110</v>
      </c>
      <c r="D50" s="16" t="s">
        <v>46</v>
      </c>
      <c r="E50" s="17" t="e">
        <f>#REF!/10000</f>
        <v>#REF!</v>
      </c>
      <c r="F50" s="17" t="e">
        <f>#REF!/10000</f>
        <v>#REF!</v>
      </c>
      <c r="G50" s="17" t="e">
        <f>#REF!/10000</f>
        <v>#REF!</v>
      </c>
      <c r="H50" s="17" t="e">
        <f>#REF!/10000</f>
        <v>#REF!</v>
      </c>
      <c r="I50" s="25" t="e">
        <f t="shared" si="0"/>
        <v>#REF!</v>
      </c>
      <c r="J50" s="37">
        <v>35</v>
      </c>
      <c r="K50" s="39"/>
      <c r="L50" s="26">
        <v>24</v>
      </c>
      <c r="M50" s="25">
        <v>10</v>
      </c>
      <c r="N50" s="26" t="e">
        <f t="shared" si="8"/>
        <v>#REF!</v>
      </c>
      <c r="O50" s="15" t="s">
        <v>111</v>
      </c>
    </row>
    <row r="51" spans="1:16" s="3" customFormat="1" ht="27" x14ac:dyDescent="0.15">
      <c r="A51" s="18">
        <v>47</v>
      </c>
      <c r="B51" s="19" t="s">
        <v>25</v>
      </c>
      <c r="C51" s="20" t="s">
        <v>112</v>
      </c>
      <c r="D51" s="20" t="s">
        <v>81</v>
      </c>
      <c r="E51" s="17" t="e">
        <f>#REF!/10000</f>
        <v>#REF!</v>
      </c>
      <c r="F51" s="17" t="e">
        <f>#REF!/10000</f>
        <v>#REF!</v>
      </c>
      <c r="G51" s="17" t="e">
        <f>#REF!/10000</f>
        <v>#REF!</v>
      </c>
      <c r="H51" s="17" t="e">
        <f>#REF!/10000</f>
        <v>#REF!</v>
      </c>
      <c r="I51" s="28" t="e">
        <f t="shared" si="0"/>
        <v>#REF!</v>
      </c>
      <c r="J51" s="44">
        <v>40</v>
      </c>
      <c r="K51" s="45"/>
      <c r="L51" s="29">
        <v>27</v>
      </c>
      <c r="M51" s="28">
        <v>10</v>
      </c>
      <c r="N51" s="29" t="e">
        <f t="shared" si="8"/>
        <v>#REF!</v>
      </c>
      <c r="O51" s="19"/>
      <c r="P51" s="30"/>
    </row>
    <row r="52" spans="1:16" ht="27" x14ac:dyDescent="0.15">
      <c r="A52" s="14">
        <v>48</v>
      </c>
      <c r="B52" s="15" t="s">
        <v>25</v>
      </c>
      <c r="C52" s="16" t="s">
        <v>113</v>
      </c>
      <c r="D52" s="16" t="s">
        <v>44</v>
      </c>
      <c r="E52" s="17" t="e">
        <f>#REF!/10000</f>
        <v>#REF!</v>
      </c>
      <c r="F52" s="17" t="e">
        <f>#REF!/10000</f>
        <v>#REF!</v>
      </c>
      <c r="G52" s="17" t="e">
        <f>#REF!/10000</f>
        <v>#REF!</v>
      </c>
      <c r="H52" s="17" t="e">
        <f>#REF!/10000</f>
        <v>#REF!</v>
      </c>
      <c r="I52" s="25" t="e">
        <f t="shared" si="0"/>
        <v>#REF!</v>
      </c>
      <c r="J52" s="37">
        <v>40</v>
      </c>
      <c r="K52" s="39"/>
      <c r="L52" s="26">
        <v>24</v>
      </c>
      <c r="M52" s="25">
        <v>10</v>
      </c>
      <c r="N52" s="26" t="e">
        <f t="shared" si="8"/>
        <v>#REF!</v>
      </c>
      <c r="O52" s="15" t="s">
        <v>84</v>
      </c>
    </row>
    <row r="53" spans="1:16" ht="40.5" x14ac:dyDescent="0.15">
      <c r="A53" s="14">
        <v>49</v>
      </c>
      <c r="B53" s="15" t="s">
        <v>25</v>
      </c>
      <c r="C53" s="35" t="s">
        <v>138</v>
      </c>
      <c r="D53" s="16" t="s">
        <v>114</v>
      </c>
      <c r="E53" s="17" t="e">
        <f>#REF!/10000</f>
        <v>#REF!</v>
      </c>
      <c r="F53" s="17" t="e">
        <f>#REF!/10000</f>
        <v>#REF!</v>
      </c>
      <c r="G53" s="17" t="e">
        <f>#REF!/10000</f>
        <v>#REF!</v>
      </c>
      <c r="H53" s="17" t="e">
        <f>#REF!/10000</f>
        <v>#REF!</v>
      </c>
      <c r="I53" s="25" t="e">
        <f t="shared" si="0"/>
        <v>#REF!</v>
      </c>
      <c r="J53" s="27">
        <v>18</v>
      </c>
      <c r="K53" s="27">
        <v>20</v>
      </c>
      <c r="L53" s="26">
        <v>24</v>
      </c>
      <c r="M53" s="25">
        <v>10</v>
      </c>
      <c r="N53" s="26" t="e">
        <f>I53+J53+K53+L53+M53</f>
        <v>#REF!</v>
      </c>
      <c r="O53" s="15"/>
    </row>
    <row r="54" spans="1:16" ht="27" x14ac:dyDescent="0.15">
      <c r="A54" s="14">
        <v>50</v>
      </c>
      <c r="B54" s="15" t="s">
        <v>25</v>
      </c>
      <c r="C54" s="16" t="s">
        <v>115</v>
      </c>
      <c r="D54" s="16" t="s">
        <v>91</v>
      </c>
      <c r="E54" s="17" t="e">
        <f>#REF!/10000</f>
        <v>#REF!</v>
      </c>
      <c r="F54" s="17" t="e">
        <f>#REF!/10000</f>
        <v>#REF!</v>
      </c>
      <c r="G54" s="17" t="e">
        <f>#REF!/10000</f>
        <v>#REF!</v>
      </c>
      <c r="H54" s="17" t="e">
        <f>#REF!/10000</f>
        <v>#REF!</v>
      </c>
      <c r="I54" s="25" t="e">
        <f t="shared" si="0"/>
        <v>#REF!</v>
      </c>
      <c r="J54" s="27">
        <v>20</v>
      </c>
      <c r="K54" s="27">
        <v>15.91</v>
      </c>
      <c r="L54" s="26">
        <v>27</v>
      </c>
      <c r="M54" s="25">
        <v>10</v>
      </c>
      <c r="N54" s="26" t="e">
        <f>I54+J54+K54+L54+M54</f>
        <v>#REF!</v>
      </c>
      <c r="O54" s="15" t="s">
        <v>84</v>
      </c>
    </row>
    <row r="55" spans="1:16" ht="27" x14ac:dyDescent="0.15">
      <c r="A55" s="14">
        <v>51</v>
      </c>
      <c r="B55" s="15" t="s">
        <v>25</v>
      </c>
      <c r="C55" s="16" t="s">
        <v>116</v>
      </c>
      <c r="D55" s="16" t="s">
        <v>117</v>
      </c>
      <c r="E55" s="17" t="e">
        <f>#REF!/10000</f>
        <v>#REF!</v>
      </c>
      <c r="F55" s="17" t="e">
        <f>#REF!/10000</f>
        <v>#REF!</v>
      </c>
      <c r="G55" s="17" t="e">
        <f>#REF!/10000</f>
        <v>#REF!</v>
      </c>
      <c r="H55" s="17" t="e">
        <f>#REF!/10000</f>
        <v>#REF!</v>
      </c>
      <c r="I55" s="25" t="e">
        <f t="shared" si="0"/>
        <v>#REF!</v>
      </c>
      <c r="J55" s="37">
        <v>40</v>
      </c>
      <c r="K55" s="39"/>
      <c r="L55" s="26">
        <v>24</v>
      </c>
      <c r="M55" s="25">
        <v>10</v>
      </c>
      <c r="N55" s="26" t="e">
        <f t="shared" ref="N55:N68" si="9">I55+J55+L55+M55</f>
        <v>#REF!</v>
      </c>
      <c r="O55" s="15"/>
    </row>
    <row r="56" spans="1:16" ht="27" x14ac:dyDescent="0.15">
      <c r="A56" s="14">
        <v>52</v>
      </c>
      <c r="B56" s="15" t="s">
        <v>25</v>
      </c>
      <c r="C56" s="16" t="s">
        <v>118</v>
      </c>
      <c r="D56" s="16" t="s">
        <v>44</v>
      </c>
      <c r="E56" s="17" t="e">
        <f>#REF!/10000</f>
        <v>#REF!</v>
      </c>
      <c r="F56" s="17" t="e">
        <f>#REF!/10000</f>
        <v>#REF!</v>
      </c>
      <c r="G56" s="17" t="e">
        <f>#REF!/10000</f>
        <v>#REF!</v>
      </c>
      <c r="H56" s="17" t="e">
        <f>#REF!/10000</f>
        <v>#REF!</v>
      </c>
      <c r="I56" s="25" t="e">
        <f t="shared" si="0"/>
        <v>#REF!</v>
      </c>
      <c r="J56" s="37">
        <v>40</v>
      </c>
      <c r="K56" s="39"/>
      <c r="L56" s="26">
        <v>24</v>
      </c>
      <c r="M56" s="25">
        <v>10</v>
      </c>
      <c r="N56" s="26" t="e">
        <f t="shared" si="9"/>
        <v>#REF!</v>
      </c>
      <c r="O56" s="15"/>
    </row>
    <row r="57" spans="1:16" ht="27" x14ac:dyDescent="0.15">
      <c r="A57" s="14">
        <v>53</v>
      </c>
      <c r="B57" s="15" t="s">
        <v>25</v>
      </c>
      <c r="C57" s="16" t="s">
        <v>119</v>
      </c>
      <c r="D57" s="16" t="s">
        <v>120</v>
      </c>
      <c r="E57" s="17" t="e">
        <f>#REF!/10000</f>
        <v>#REF!</v>
      </c>
      <c r="F57" s="17" t="e">
        <f>#REF!/10000</f>
        <v>#REF!</v>
      </c>
      <c r="G57" s="17" t="e">
        <f>#REF!/10000</f>
        <v>#REF!</v>
      </c>
      <c r="H57" s="17" t="e">
        <f>#REF!/10000</f>
        <v>#REF!</v>
      </c>
      <c r="I57" s="25" t="e">
        <f t="shared" si="0"/>
        <v>#REF!</v>
      </c>
      <c r="J57" s="37">
        <v>40</v>
      </c>
      <c r="K57" s="39"/>
      <c r="L57" s="26">
        <v>24</v>
      </c>
      <c r="M57" s="25">
        <v>10</v>
      </c>
      <c r="N57" s="26" t="e">
        <f t="shared" si="9"/>
        <v>#REF!</v>
      </c>
      <c r="O57" s="15"/>
    </row>
    <row r="58" spans="1:16" ht="54" x14ac:dyDescent="0.15">
      <c r="A58" s="14">
        <v>54</v>
      </c>
      <c r="B58" s="15" t="s">
        <v>25</v>
      </c>
      <c r="C58" s="16" t="s">
        <v>121</v>
      </c>
      <c r="D58" s="16" t="s">
        <v>122</v>
      </c>
      <c r="E58" s="17" t="e">
        <f>#REF!/10000</f>
        <v>#REF!</v>
      </c>
      <c r="F58" s="17" t="e">
        <f>#REF!/10000</f>
        <v>#REF!</v>
      </c>
      <c r="G58" s="17" t="e">
        <f>#REF!/10000</f>
        <v>#REF!</v>
      </c>
      <c r="H58" s="17" t="e">
        <f>#REF!/10000</f>
        <v>#REF!</v>
      </c>
      <c r="I58" s="25" t="e">
        <f t="shared" si="0"/>
        <v>#REF!</v>
      </c>
      <c r="J58" s="37">
        <v>38</v>
      </c>
      <c r="K58" s="39"/>
      <c r="L58" s="37">
        <v>32</v>
      </c>
      <c r="M58" s="43"/>
      <c r="N58" s="26" t="e">
        <f t="shared" si="9"/>
        <v>#REF!</v>
      </c>
      <c r="O58" s="15" t="s">
        <v>123</v>
      </c>
    </row>
    <row r="59" spans="1:16" ht="27" x14ac:dyDescent="0.15">
      <c r="A59" s="14">
        <v>55</v>
      </c>
      <c r="B59" s="15" t="s">
        <v>25</v>
      </c>
      <c r="C59" s="16" t="s">
        <v>124</v>
      </c>
      <c r="D59" s="16" t="s">
        <v>44</v>
      </c>
      <c r="E59" s="17" t="e">
        <f>#REF!/10000</f>
        <v>#REF!</v>
      </c>
      <c r="F59" s="17" t="e">
        <f>#REF!/10000</f>
        <v>#REF!</v>
      </c>
      <c r="G59" s="17" t="e">
        <f>#REF!/10000</f>
        <v>#REF!</v>
      </c>
      <c r="H59" s="17" t="e">
        <f>#REF!/10000</f>
        <v>#REF!</v>
      </c>
      <c r="I59" s="25" t="e">
        <f t="shared" si="0"/>
        <v>#REF!</v>
      </c>
      <c r="J59" s="37">
        <v>40</v>
      </c>
      <c r="K59" s="39"/>
      <c r="L59" s="26">
        <v>24</v>
      </c>
      <c r="M59" s="25">
        <v>10</v>
      </c>
      <c r="N59" s="26" t="e">
        <f t="shared" si="9"/>
        <v>#REF!</v>
      </c>
      <c r="O59" s="15"/>
    </row>
    <row r="60" spans="1:16" ht="27" x14ac:dyDescent="0.15">
      <c r="A60" s="14">
        <v>56</v>
      </c>
      <c r="B60" s="15" t="s">
        <v>25</v>
      </c>
      <c r="C60" s="16" t="s">
        <v>125</v>
      </c>
      <c r="D60" s="16" t="s">
        <v>126</v>
      </c>
      <c r="E60" s="17" t="e">
        <f>#REF!/10000</f>
        <v>#REF!</v>
      </c>
      <c r="F60" s="17" t="e">
        <f>#REF!/10000</f>
        <v>#REF!</v>
      </c>
      <c r="G60" s="17" t="e">
        <f>#REF!/10000</f>
        <v>#REF!</v>
      </c>
      <c r="H60" s="17" t="e">
        <f>#REF!/10000</f>
        <v>#REF!</v>
      </c>
      <c r="I60" s="25" t="e">
        <f t="shared" si="0"/>
        <v>#REF!</v>
      </c>
      <c r="J60" s="37">
        <v>40</v>
      </c>
      <c r="K60" s="39"/>
      <c r="L60" s="26">
        <v>24</v>
      </c>
      <c r="M60" s="25">
        <v>10</v>
      </c>
      <c r="N60" s="26" t="e">
        <f t="shared" si="9"/>
        <v>#REF!</v>
      </c>
      <c r="O60" s="15"/>
    </row>
    <row r="61" spans="1:16" ht="27" x14ac:dyDescent="0.15">
      <c r="A61" s="14">
        <v>57</v>
      </c>
      <c r="B61" s="15" t="s">
        <v>25</v>
      </c>
      <c r="C61" s="16" t="s">
        <v>127</v>
      </c>
      <c r="D61" s="16" t="s">
        <v>44</v>
      </c>
      <c r="E61" s="17" t="e">
        <f>#REF!/10000</f>
        <v>#REF!</v>
      </c>
      <c r="F61" s="17" t="e">
        <f>#REF!/10000</f>
        <v>#REF!</v>
      </c>
      <c r="G61" s="17" t="e">
        <f>#REF!/10000</f>
        <v>#REF!</v>
      </c>
      <c r="H61" s="17" t="e">
        <f>#REF!/10000</f>
        <v>#REF!</v>
      </c>
      <c r="I61" s="25" t="e">
        <f t="shared" si="0"/>
        <v>#REF!</v>
      </c>
      <c r="J61" s="37">
        <v>40</v>
      </c>
      <c r="K61" s="39"/>
      <c r="L61" s="26">
        <v>24</v>
      </c>
      <c r="M61" s="25">
        <v>10</v>
      </c>
      <c r="N61" s="26" t="e">
        <f t="shared" si="9"/>
        <v>#REF!</v>
      </c>
      <c r="O61" s="15"/>
    </row>
    <row r="62" spans="1:16" ht="27" x14ac:dyDescent="0.15">
      <c r="A62" s="14">
        <v>58</v>
      </c>
      <c r="B62" s="15" t="s">
        <v>25</v>
      </c>
      <c r="C62" s="16" t="s">
        <v>128</v>
      </c>
      <c r="D62" s="16" t="s">
        <v>129</v>
      </c>
      <c r="E62" s="17" t="e">
        <f>#REF!/10000</f>
        <v>#REF!</v>
      </c>
      <c r="F62" s="17" t="e">
        <f>#REF!/10000</f>
        <v>#REF!</v>
      </c>
      <c r="G62" s="17" t="e">
        <f>#REF!/10000</f>
        <v>#REF!</v>
      </c>
      <c r="H62" s="17" t="e">
        <f>#REF!/10000</f>
        <v>#REF!</v>
      </c>
      <c r="I62" s="25" t="e">
        <f t="shared" si="0"/>
        <v>#REF!</v>
      </c>
      <c r="J62" s="37">
        <v>40</v>
      </c>
      <c r="K62" s="39"/>
      <c r="L62" s="26">
        <v>24</v>
      </c>
      <c r="M62" s="25">
        <v>10</v>
      </c>
      <c r="N62" s="26" t="e">
        <f t="shared" si="9"/>
        <v>#REF!</v>
      </c>
      <c r="O62" s="15"/>
    </row>
    <row r="63" spans="1:16" ht="27" x14ac:dyDescent="0.15">
      <c r="A63" s="14">
        <v>59</v>
      </c>
      <c r="B63" s="15" t="s">
        <v>25</v>
      </c>
      <c r="C63" s="16" t="s">
        <v>130</v>
      </c>
      <c r="D63" s="16" t="s">
        <v>37</v>
      </c>
      <c r="E63" s="17" t="e">
        <f>#REF!/10000</f>
        <v>#REF!</v>
      </c>
      <c r="F63" s="17" t="e">
        <f>#REF!/10000</f>
        <v>#REF!</v>
      </c>
      <c r="G63" s="17" t="e">
        <f>#REF!/10000</f>
        <v>#REF!</v>
      </c>
      <c r="H63" s="17" t="e">
        <f>#REF!/10000</f>
        <v>#REF!</v>
      </c>
      <c r="I63" s="25" t="e">
        <f t="shared" si="0"/>
        <v>#REF!</v>
      </c>
      <c r="J63" s="37">
        <v>40</v>
      </c>
      <c r="K63" s="39"/>
      <c r="L63" s="26">
        <v>24</v>
      </c>
      <c r="M63" s="25">
        <v>10</v>
      </c>
      <c r="N63" s="26" t="e">
        <f t="shared" si="9"/>
        <v>#REF!</v>
      </c>
      <c r="O63" s="15"/>
    </row>
    <row r="64" spans="1:16" ht="27" x14ac:dyDescent="0.15">
      <c r="A64" s="14">
        <v>60</v>
      </c>
      <c r="B64" s="15" t="s">
        <v>25</v>
      </c>
      <c r="C64" s="16" t="s">
        <v>131</v>
      </c>
      <c r="D64" s="16" t="s">
        <v>46</v>
      </c>
      <c r="E64" s="17" t="e">
        <f>#REF!/10000</f>
        <v>#REF!</v>
      </c>
      <c r="F64" s="17" t="e">
        <f>#REF!/10000</f>
        <v>#REF!</v>
      </c>
      <c r="G64" s="17" t="e">
        <f>#REF!/10000</f>
        <v>#REF!</v>
      </c>
      <c r="H64" s="17" t="e">
        <f>#REF!/10000</f>
        <v>#REF!</v>
      </c>
      <c r="I64" s="25" t="e">
        <f t="shared" si="0"/>
        <v>#REF!</v>
      </c>
      <c r="J64" s="37">
        <v>40</v>
      </c>
      <c r="K64" s="39"/>
      <c r="L64" s="26">
        <v>24</v>
      </c>
      <c r="M64" s="25">
        <v>10</v>
      </c>
      <c r="N64" s="26" t="e">
        <f t="shared" si="9"/>
        <v>#REF!</v>
      </c>
      <c r="O64" s="15"/>
    </row>
    <row r="65" spans="1:15" ht="27" x14ac:dyDescent="0.15">
      <c r="A65" s="14">
        <v>61</v>
      </c>
      <c r="B65" s="15" t="s">
        <v>25</v>
      </c>
      <c r="C65" s="16" t="s">
        <v>132</v>
      </c>
      <c r="D65" s="16" t="s">
        <v>44</v>
      </c>
      <c r="E65" s="17" t="e">
        <f>#REF!/10000</f>
        <v>#REF!</v>
      </c>
      <c r="F65" s="17" t="e">
        <f>#REF!/10000</f>
        <v>#REF!</v>
      </c>
      <c r="G65" s="17" t="e">
        <f>#REF!/10000</f>
        <v>#REF!</v>
      </c>
      <c r="H65" s="17" t="e">
        <f>#REF!/10000</f>
        <v>#REF!</v>
      </c>
      <c r="I65" s="25" t="e">
        <f t="shared" si="0"/>
        <v>#REF!</v>
      </c>
      <c r="J65" s="37">
        <v>40</v>
      </c>
      <c r="K65" s="39"/>
      <c r="L65" s="26">
        <v>24</v>
      </c>
      <c r="M65" s="25">
        <v>10</v>
      </c>
      <c r="N65" s="26" t="e">
        <f t="shared" si="9"/>
        <v>#REF!</v>
      </c>
      <c r="O65" s="15"/>
    </row>
    <row r="66" spans="1:15" ht="27" x14ac:dyDescent="0.15">
      <c r="A66" s="14">
        <v>62</v>
      </c>
      <c r="B66" s="15" t="s">
        <v>25</v>
      </c>
      <c r="C66" s="16" t="s">
        <v>133</v>
      </c>
      <c r="D66" s="16" t="s">
        <v>44</v>
      </c>
      <c r="E66" s="17" t="e">
        <f>#REF!/10000</f>
        <v>#REF!</v>
      </c>
      <c r="F66" s="17" t="e">
        <f>#REF!/10000</f>
        <v>#REF!</v>
      </c>
      <c r="G66" s="17" t="e">
        <f>#REF!/10000</f>
        <v>#REF!</v>
      </c>
      <c r="H66" s="17" t="e">
        <f>#REF!/10000</f>
        <v>#REF!</v>
      </c>
      <c r="I66" s="25" t="e">
        <f t="shared" si="0"/>
        <v>#REF!</v>
      </c>
      <c r="J66" s="37">
        <v>40</v>
      </c>
      <c r="K66" s="39"/>
      <c r="L66" s="26">
        <v>24</v>
      </c>
      <c r="M66" s="25">
        <v>10</v>
      </c>
      <c r="N66" s="26" t="e">
        <f t="shared" si="9"/>
        <v>#REF!</v>
      </c>
      <c r="O66" s="15"/>
    </row>
    <row r="67" spans="1:15" ht="27" x14ac:dyDescent="0.15">
      <c r="A67" s="14">
        <v>63</v>
      </c>
      <c r="B67" s="15" t="s">
        <v>25</v>
      </c>
      <c r="C67" s="16" t="s">
        <v>134</v>
      </c>
      <c r="D67" s="16" t="s">
        <v>44</v>
      </c>
      <c r="E67" s="17" t="e">
        <f>#REF!/10000</f>
        <v>#REF!</v>
      </c>
      <c r="F67" s="17" t="e">
        <f>#REF!/10000</f>
        <v>#REF!</v>
      </c>
      <c r="G67" s="17" t="e">
        <f>#REF!/10000</f>
        <v>#REF!</v>
      </c>
      <c r="H67" s="17" t="e">
        <f>#REF!/10000</f>
        <v>#REF!</v>
      </c>
      <c r="I67" s="25" t="e">
        <f t="shared" si="0"/>
        <v>#REF!</v>
      </c>
      <c r="J67" s="37">
        <v>40</v>
      </c>
      <c r="K67" s="39"/>
      <c r="L67" s="26">
        <v>24</v>
      </c>
      <c r="M67" s="25">
        <v>10</v>
      </c>
      <c r="N67" s="26" t="e">
        <f t="shared" si="9"/>
        <v>#REF!</v>
      </c>
      <c r="O67" s="15"/>
    </row>
    <row r="68" spans="1:15" ht="27" x14ac:dyDescent="0.15">
      <c r="A68" s="14">
        <v>64</v>
      </c>
      <c r="B68" s="15" t="s">
        <v>25</v>
      </c>
      <c r="C68" s="16" t="s">
        <v>135</v>
      </c>
      <c r="D68" s="16" t="s">
        <v>129</v>
      </c>
      <c r="E68" s="17" t="e">
        <f>#REF!/10000</f>
        <v>#REF!</v>
      </c>
      <c r="F68" s="17" t="e">
        <f>#REF!/10000</f>
        <v>#REF!</v>
      </c>
      <c r="G68" s="17" t="e">
        <f>#REF!/10000</f>
        <v>#REF!</v>
      </c>
      <c r="H68" s="17" t="e">
        <f>#REF!/10000</f>
        <v>#REF!</v>
      </c>
      <c r="I68" s="25" t="e">
        <f t="shared" si="0"/>
        <v>#REF!</v>
      </c>
      <c r="J68" s="37">
        <v>36.5</v>
      </c>
      <c r="K68" s="39"/>
      <c r="L68" s="26">
        <v>24</v>
      </c>
      <c r="M68" s="25">
        <v>10</v>
      </c>
      <c r="N68" s="26" t="e">
        <f t="shared" si="9"/>
        <v>#REF!</v>
      </c>
      <c r="O68" s="15" t="s">
        <v>136</v>
      </c>
    </row>
  </sheetData>
  <mergeCells count="61">
    <mergeCell ref="A1:O1"/>
    <mergeCell ref="A2:B2"/>
    <mergeCell ref="E2:F2"/>
    <mergeCell ref="E3:G3"/>
    <mergeCell ref="I3:N3"/>
    <mergeCell ref="A3:A4"/>
    <mergeCell ref="B3:B4"/>
    <mergeCell ref="C3:C4"/>
    <mergeCell ref="D3:D4"/>
    <mergeCell ref="H3:H4"/>
    <mergeCell ref="O3:O4"/>
    <mergeCell ref="J5:K5"/>
    <mergeCell ref="J6:K6"/>
    <mergeCell ref="J7:K7"/>
    <mergeCell ref="J8:K8"/>
    <mergeCell ref="J9:K9"/>
    <mergeCell ref="J10:K10"/>
    <mergeCell ref="J11:K11"/>
    <mergeCell ref="J12:K12"/>
    <mergeCell ref="J13:K13"/>
    <mergeCell ref="J14:K14"/>
    <mergeCell ref="J15:K15"/>
    <mergeCell ref="J16:K16"/>
    <mergeCell ref="J17:K17"/>
    <mergeCell ref="J18:K18"/>
    <mergeCell ref="J19:K19"/>
    <mergeCell ref="J21:K21"/>
    <mergeCell ref="J22:K22"/>
    <mergeCell ref="J24:K24"/>
    <mergeCell ref="J27:K27"/>
    <mergeCell ref="J29:K29"/>
    <mergeCell ref="J30:K30"/>
    <mergeCell ref="J31:K31"/>
    <mergeCell ref="J37:K37"/>
    <mergeCell ref="J39:K39"/>
    <mergeCell ref="J40:K40"/>
    <mergeCell ref="J41:K41"/>
    <mergeCell ref="J42:K42"/>
    <mergeCell ref="J44:K44"/>
    <mergeCell ref="J45:K45"/>
    <mergeCell ref="J46:K46"/>
    <mergeCell ref="J48:K48"/>
    <mergeCell ref="J49:K49"/>
    <mergeCell ref="J50:K50"/>
    <mergeCell ref="J51:K51"/>
    <mergeCell ref="J52:K52"/>
    <mergeCell ref="J55:K55"/>
    <mergeCell ref="J56:K56"/>
    <mergeCell ref="J57:K57"/>
    <mergeCell ref="J58:K58"/>
    <mergeCell ref="L58:M58"/>
    <mergeCell ref="J59:K59"/>
    <mergeCell ref="J60:K60"/>
    <mergeCell ref="J61:K61"/>
    <mergeCell ref="J62:K62"/>
    <mergeCell ref="J63:K63"/>
    <mergeCell ref="J64:K64"/>
    <mergeCell ref="J65:K65"/>
    <mergeCell ref="J66:K66"/>
    <mergeCell ref="J67:K67"/>
    <mergeCell ref="J68:K68"/>
  </mergeCells>
  <phoneticPr fontId="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整体</vt:lpstr>
      <vt:lpstr>项目</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杨文锋</dc:creator>
  <cp:lastModifiedBy>admin</cp:lastModifiedBy>
  <dcterms:created xsi:type="dcterms:W3CDTF">2025-04-19T03:33:00Z</dcterms:created>
  <dcterms:modified xsi:type="dcterms:W3CDTF">2025-11-03T02:35:59Z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8B4B2BD339C44AED829E0F33B347A588_11</vt:lpwstr>
  </property>
  <property fmtid="{D5CDD505-2E9C-101B-9397-08002B2CF9AE}" pid="3" name="KSOProductBuildVer">
    <vt:lpwstr>2052-12.1.0.20784</vt:lpwstr>
  </property>
</Properties>
</file>