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7005"/>
  </bookViews>
  <sheets>
    <sheet name="部门整体汇总表" sheetId="4" r:id="rId1"/>
    <sheet name="项目自评汇总表"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4" l="1"/>
  <c r="K5" i="4"/>
  <c r="J5" i="4"/>
  <c r="G5" i="4"/>
</calcChain>
</file>

<file path=xl/sharedStrings.xml><?xml version="1.0" encoding="utf-8"?>
<sst xmlns="http://schemas.openxmlformats.org/spreadsheetml/2006/main" count="107" uniqueCount="73">
  <si>
    <t>2024年度东西湖区整体自评汇总表</t>
  </si>
  <si>
    <t>填表人：</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</si>
  <si>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</si>
  <si>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</si>
  <si>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</si>
  <si>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</si>
  <si>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</si>
  <si>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</si>
  <si>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</si>
  <si>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</si>
  <si>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</si>
  <si>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</si>
  <si>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</si>
  <si>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</si>
  <si>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</si>
  <si>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</si>
  <si>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</si>
  <si>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</si>
  <si>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</si>
  <si>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</si>
  <si>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</si>
  <si>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</si>
  <si>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</si>
  <si>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武汉临空港经济技术开发区综合保税物流产业建设管理办公室</t>
  </si>
  <si>
    <t>部门整体</t>
  </si>
  <si>
    <t>2024年度武汉临空港经济技术开发区综合保税物流产业建设管理办公室部门项目绩效自评情况汇总表</t>
  </si>
  <si>
    <t>实施科室   （单位）</t>
  </si>
  <si>
    <t>项目自评得分</t>
  </si>
  <si>
    <t>成本指标（20分）</t>
  </si>
  <si>
    <t>产出指标（20分）</t>
  </si>
  <si>
    <t>满意度指标
（10分）</t>
  </si>
  <si>
    <t>党建活动</t>
  </si>
  <si>
    <t>综合部</t>
  </si>
  <si>
    <t>本项目预算3万元，实际执行0.82万元，执行率27.2%，执行率比较低的主要原因，是按照财政“过紧日子”的原则压减了一般性支出。</t>
  </si>
  <si>
    <t>后勤人员保障费用</t>
  </si>
  <si>
    <t>食堂就餐保障人数未完成的原因是，设置目标值时海关人员就餐人数预计偏大。</t>
  </si>
  <si>
    <t>海关保障费用</t>
  </si>
  <si>
    <t>本项目预算年初预算100.7万元，实际执行76.61万元，执行率76.08%，执行率偏低的主要原因是海关人员就餐人数预计偏大。</t>
  </si>
  <si>
    <t>保税办公大楼运行维护费</t>
  </si>
  <si>
    <t>宣传费</t>
  </si>
  <si>
    <t>本项目预算20万元，实际执行12.83万元，执行率64.13%，执行率比较低的主要原因，是按照财政“过紧日子”的原则压减了一般性支出。</t>
  </si>
  <si>
    <t>综合治理</t>
  </si>
  <si>
    <t>本项目预算5万元，计划用于共建服务社区采购消防宣传车，但相关文件未下达，故未对社区拨款。</t>
  </si>
  <si>
    <t>临空港物流业集聚区江城红领驿站+现代物流展示区项目</t>
  </si>
  <si>
    <t>本项目预算191万元，实际执行81万元，执行率42.41%，执行率偏低的主要原因是，付款条件不成熟。</t>
  </si>
  <si>
    <t>海关工作经费</t>
  </si>
  <si>
    <t>质量指标未达标，园区基础设施日常运维保障工作由武汉临空港综合保税园区投资发展有限公司负责，且相关经费在综保区运维经费列支，故与本项目无关，质量指标设定不合理，不得分。</t>
  </si>
  <si>
    <t>应急资金</t>
  </si>
  <si>
    <t>中通和华时信安电力配套工程建设</t>
  </si>
  <si>
    <t>规划部</t>
  </si>
  <si>
    <t>目前工程完工进度约50%，本项目预算160万，由于工程尚未完工故未付款。导致项目未按期完工的主要原因是走马岭绿化公司、城管和施工单位就毁绿赔偿、施工押金等问题一直存在争议。</t>
  </si>
  <si>
    <t>小型修缮</t>
  </si>
  <si>
    <t>本项目预算100万元，执行20.56万元，执行率20.56%。执行率偏低的主要原因是部分修缮维修工作未及时完工，未付款。</t>
  </si>
  <si>
    <t>综保区专项资金</t>
  </si>
  <si>
    <t>经济发展部</t>
  </si>
  <si>
    <t>东西湖车管所</t>
  </si>
  <si>
    <t>综保区运维经费（追加）</t>
  </si>
  <si>
    <t>2024年进出口总额73亿元，相较2023年99亿元下降26.26%。进出口带动性有限，按80%得分。</t>
  </si>
  <si>
    <t>综保区一期基础设施建设工程款</t>
  </si>
  <si>
    <t>企业扶持金</t>
  </si>
  <si>
    <t>招商部</t>
  </si>
  <si>
    <t>1、本项目执行率偏低，“落实财政补贴政策企业数”和“企业扶持金兑现完成率”未完成的主要原因是部分企业不满足政策要求或者是付款条件不成熟。
2、“组织开展外出招商次数”、“固定资产投资额”、“工业投资总额”、“招商引资企业实际到位金额”、“实际利用外资情况”未完成的主要原因是受国内经济因素影响，市场内投资者偏谨慎。
3、“年进出口总额”未完成的主要原因受国内国外政治经济因素影响，导致进出口贸易放缓。
4、园区上半年全口径税收6.86亿元，相较2023年同期增长1.44%，但全口径税收全年数据无法取得，故按50%得分。</t>
  </si>
  <si>
    <t>京东政策支持资金</t>
  </si>
  <si>
    <t>京东3家规模以上企业服务业收入2024年1至11月为56.73亿元，相较2023年同期的56.35亿元，增长0.7%。与目标增幅3%相差较大。主要原因3家公司其中1家是物流企业，另外两家是物流园，受国内经济增速放缓，市场需求不足的影响，3家企业收入增速不及预期。</t>
  </si>
  <si>
    <t>顺丰政策支持资金</t>
  </si>
  <si>
    <t>顺丰7家规上企业2024年1月至11月营业收入76.69亿元，相较2023年同期70.55亿元，增加8.70%，相较目标增幅9.5%略有偏差。</t>
  </si>
  <si>
    <t>诺嘉信政策支持资金</t>
  </si>
  <si>
    <t>数量指标未达标，诺嘉信公司实际引进了106家企业，但是纳入产值统计的企业只有38家，其他的企业营业收入较小或不愿意提交营业收入等资料因此没有纳入产值统计，导致数量指标未达标。</t>
  </si>
  <si>
    <t>对企业的补贴</t>
  </si>
  <si>
    <t>1、时效指标未达标，本项目年初计划兑现7家，实际除1家因未达标准未兑现，只兑现2家，还有4家未按时兑现，兑现及时率为33.33%。具体情况如下：阳光保险项目办公用房租金补贴未兑付是因为未达到补贴标准；湖北临空快件监管中心项目仓库及房屋租金补贴、九米通项目仓库补贴、京东跨境电商仓库补贴未兑现是因为付款条件不成熟；扬子江办公用房租赁补贴未兑现是因为企业没申请。
2、推进项目进展未达标，本项目计划兑现7家，6家项目进展达到预期达到补贴标准，阳光保险项目纳税情况不及预期未达到补贴标准。
3、24年进出口总额73亿，相较23年的99亿下降26.26%，实施本项目能够促进外贸进出口效益，但促进作用有限，故按80%得分。</t>
  </si>
  <si>
    <t>收到各类专项资金</t>
  </si>
  <si>
    <t>1、本项目年初预算金额1640万元，年中追加3000万元，实际执行4376.86万元，执行率94.33%。产生偏差的主要原因是，部分项目由于付款条件不成熟而未付款。
2、经济效益未达标，2024年进出口总额73亿元，相较2023年99亿元下降26.26%。导致进出口贸易放缓的主要原因是国内国际政治经济因素。本项目实施能够促进外贸出口效益，2024年促进作用有限，按80%得分。</t>
    <phoneticPr fontId="7" type="noConversion"/>
  </si>
  <si>
    <t>1、部门整体预算金额17930.11万元，实际执行16364.3万元，执行率91.72%。产生偏差的原因是：临空港物流集聚区江城红领驿站+现代物流展示区项目预算191万，因付款条件不成熟只支付了81万；阳光保险项目办公用房租金补贴未兑付是因为企业未达到补贴标准；湖北临空快件监管中心项目仓库及房屋租金补贴、九米通项目仓库补贴、京东跨境电商仓库补贴未兑现是因为付款条件不成熟未付款；扬子江办公用房租赁补贴未兑现是因为企业没申请；企业扶持金因政策原因只兑付了34家；海关保障费用因对海关就餐人数预估偏大导致预算编制过大而执行率比较低；企业配套用电设备工程（中通和安必信）项目预算160万因走马岭绿化公司、城管和施工单位就毁绿赔偿、施工押金等问题一直存在争议而导致项目在24年内只完工50%而没有付款；小型修缮项目因部分项目未完工而未付款。
2、部分经济效益未达标，2024年进出口总额73亿元，相较2023年99亿元下降26.26%，故综保区一线进出口目标增幅为-26.26%，与目标增幅35%相差偏大，导致进出口贸易放缓的主要原因是国内国际政治经济因素。
3、部分社会效益未达标，招商引资企业实际到位金额目标≥10亿元，实际完成4.62亿元，偏差较大。原因主要是受国内经济因素影响，市场内投资者偏谨慎。</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</si>
</sst>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_ "/>
    <numFmt numFmtId="179" formatCode="#,##0.00_ "/>
    <numFmt numFmtId="180" formatCode="0.00_ "/>
  </numFmts>
  <fonts count="8" x14ac:knownFonts="1">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9"/>
      <color theme="1"/>
      <name val="宋体"/>
      <charset val="134"/>
      <scheme val="minor"/>
    </font>
    <font>
      <b/>
      <sz val="20"/>
      <color theme="1"/>
      <name val="宋体"/>
      <charset val="134"/>
      <scheme val="minor"/>
    </font>
    <font>
      <sz val="9"/>
      <name val="宋体"/>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8" fontId="0" fillId="0" borderId="0" xfId="0" applyNumberFormat="1" applyAlignment="1">
      <alignment horizontal="center" vertical="center"/>
    </xf>
    <xf numFmtId="179" fontId="0" fillId="0" borderId="0" xfId="0" applyNumberFormat="1">
      <alignment vertical="center"/>
    </xf>
    <xf numFmtId="0" fontId="0" fillId="0" borderId="0" xfId="0" applyAlignment="1">
      <alignment vertical="center" wrapText="1"/>
    </xf>
    <xf numFmtId="0" fontId="1" fillId="0" borderId="0" xfId="0" applyFont="1" applyFill="1" applyAlignment="1">
      <alignment horizontal="center" vertical="center" wrapText="1"/>
    </xf>
    <xf numFmtId="179" fontId="1" fillId="0" borderId="0" xfId="0" applyNumberFormat="1"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0" fillId="0" borderId="4" xfId="0" applyBorder="1">
      <alignment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179" fontId="0" fillId="0" borderId="2" xfId="0" applyNumberFormat="1" applyBorder="1" applyAlignment="1">
      <alignment horizontal="center" vertical="center"/>
    </xf>
    <xf numFmtId="179" fontId="0" fillId="0" borderId="0" xfId="0" applyNumberFormat="1" applyAlignment="1">
      <alignment horizontal="center" vertical="center"/>
    </xf>
    <xf numFmtId="179" fontId="0" fillId="0" borderId="2" xfId="0" applyNumberFormat="1" applyBorder="1">
      <alignment vertical="center"/>
    </xf>
    <xf numFmtId="179" fontId="2" fillId="0" borderId="2" xfId="0" applyNumberFormat="1" applyFont="1" applyFill="1" applyBorder="1" applyAlignment="1">
      <alignment horizontal="center" vertical="center" wrapText="1"/>
    </xf>
    <xf numFmtId="180" fontId="0" fillId="0" borderId="2" xfId="0" applyNumberFormat="1"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0" fontId="0" fillId="0" borderId="2" xfId="0" applyBorder="1">
      <alignment vertical="center"/>
    </xf>
    <xf numFmtId="10" fontId="0" fillId="0" borderId="2" xfId="0" applyNumberFormat="1" applyBorder="1" applyAlignment="1">
      <alignment horizontal="center" vertical="center"/>
    </xf>
    <xf numFmtId="0" fontId="5" fillId="0" borderId="2" xfId="0" applyFont="1" applyBorder="1" applyAlignment="1">
      <alignment horizontal="left" vertical="center" wrapText="1"/>
    </xf>
    <xf numFmtId="0" fontId="6" fillId="0" borderId="0" xfId="0" applyFont="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178" fontId="1" fillId="0" borderId="0" xfId="0" applyNumberFormat="1" applyFont="1" applyFill="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79" fontId="2"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79" fontId="2" fillId="0" borderId="1" xfId="0" applyNumberFormat="1" applyFont="1" applyFill="1" applyBorder="1" applyAlignment="1">
      <alignment horizontal="center" vertical="center" wrapText="1"/>
    </xf>
    <xf numFmtId="179" fontId="2" fillId="0"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
  <sheetViews>
    <sheetView tabSelected="1" view="pageBreakPreview" zoomScale="55" zoomScaleNormal="100" workbookViewId="0">
      <selection activeCell="Q5" sqref="Q5"/>
    </sheetView>
  </sheetViews>
  <sheetFormatPr defaultColWidth="9" defaultRowHeight="13.5" x14ac:dyDescent="0.15"/>
  <cols>
    <col min="3" max="3" width="17.125" customWidth="1"/>
    <col min="5" max="5" width="16.75" customWidth="1"/>
    <col min="6" max="6" width="12.625"/>
    <col min="7" max="7" width="12.75" customWidth="1"/>
    <col min="8" max="8" width="11.125" customWidth="1"/>
    <col min="9" max="9" width="12.625"/>
    <col min="11" max="11" width="12.875"/>
    <col min="16" max="16" width="12.875"/>
    <col min="17" max="17" width="34.875" customWidth="1"/>
  </cols>
  <sheetData>
    <row r="1" spans="1:17" ht="39.75" customHeight="1" x14ac:dyDescent="0.15">
      <c r="A1" s="27" t="s">
        <v>0</v>
      </c>
      <c r="B1" s="27"/>
      <c r="C1" s="27"/>
      <c r="D1" s="27"/>
      <c r="E1" s="27"/>
      <c r="F1" s="27"/>
      <c r="G1" s="27"/>
      <c r="H1" s="27"/>
      <c r="I1" s="27"/>
      <c r="J1" s="27"/>
      <c r="K1" s="27"/>
      <c r="L1" s="27"/>
      <c r="M1" s="27"/>
      <c r="N1" s="27"/>
      <c r="O1" s="27"/>
      <c r="P1" s="27"/>
      <c r="Q1" s="27"/>
    </row>
    <row r="2" spans="1:17" x14ac:dyDescent="0.15">
      <c r="A2" t="s">
        <v>1</v>
      </c>
      <c r="F2" t="s">
        <v>2</v>
      </c>
      <c r="Q2" t="s">
        <v>3</v>
      </c>
    </row>
    <row r="3" spans="1:17" x14ac:dyDescent="0.15">
      <c r="A3" s="29" t="s">
        <v>4</v>
      </c>
      <c r="B3" s="29" t="s">
        <v>5</v>
      </c>
      <c r="C3" s="29" t="s">
        <v>6</v>
      </c>
      <c r="D3" s="28" t="s">
        <v>7</v>
      </c>
      <c r="E3" s="28" t="s">
        <v>8</v>
      </c>
      <c r="F3" s="28" t="s">
        <v>9</v>
      </c>
      <c r="G3" s="28"/>
      <c r="H3" s="28"/>
      <c r="I3" s="31" t="s">
        <v>10</v>
      </c>
      <c r="J3" s="29" t="s">
        <v>11</v>
      </c>
      <c r="K3" s="28" t="s">
        <v>12</v>
      </c>
      <c r="L3" s="28"/>
      <c r="M3" s="28"/>
      <c r="N3" s="28"/>
      <c r="O3" s="28"/>
      <c r="P3" s="28"/>
      <c r="Q3" s="31" t="s">
        <v>13</v>
      </c>
    </row>
    <row r="4" spans="1:17" ht="40.5" x14ac:dyDescent="0.15">
      <c r="A4" s="30"/>
      <c r="B4" s="30"/>
      <c r="C4" s="30"/>
      <c r="D4" s="28"/>
      <c r="E4" s="28"/>
      <c r="F4" s="14" t="s">
        <v>14</v>
      </c>
      <c r="G4" s="14" t="s">
        <v>15</v>
      </c>
      <c r="H4" s="16" t="s">
        <v>16</v>
      </c>
      <c r="I4" s="32"/>
      <c r="J4" s="30"/>
      <c r="K4" s="14" t="s">
        <v>17</v>
      </c>
      <c r="L4" s="14" t="s">
        <v>18</v>
      </c>
      <c r="M4" s="14" t="s">
        <v>19</v>
      </c>
      <c r="N4" s="14" t="s">
        <v>20</v>
      </c>
      <c r="O4" s="14" t="s">
        <v>21</v>
      </c>
      <c r="P4" s="16" t="s">
        <v>22</v>
      </c>
      <c r="Q4" s="32"/>
    </row>
    <row r="5" spans="1:17" ht="281.25" x14ac:dyDescent="0.15">
      <c r="A5" s="16">
        <v>1</v>
      </c>
      <c r="B5" s="16"/>
      <c r="C5" s="14" t="s">
        <v>23</v>
      </c>
      <c r="D5" s="16" t="s">
        <v>24</v>
      </c>
      <c r="E5" s="14" t="s">
        <v>23</v>
      </c>
      <c r="F5" s="17">
        <v>7007.88</v>
      </c>
      <c r="G5" s="17">
        <f>H5-F5</f>
        <v>10922.231422999999</v>
      </c>
      <c r="H5" s="17">
        <v>17930.111422999998</v>
      </c>
      <c r="I5" s="17">
        <v>16364.302039</v>
      </c>
      <c r="J5" s="25">
        <f>I5/H5</f>
        <v>0.91267151959850901</v>
      </c>
      <c r="K5" s="17">
        <f>J5*20</f>
        <v>18.253430391970198</v>
      </c>
      <c r="L5" s="16">
        <v>20</v>
      </c>
      <c r="M5" s="16">
        <v>18.440000000000001</v>
      </c>
      <c r="N5" s="21">
        <v>26.02</v>
      </c>
      <c r="O5" s="16">
        <v>10</v>
      </c>
      <c r="P5" s="17">
        <f>SUM(K5:O5)</f>
        <v>92.713430391970206</v>
      </c>
      <c r="Q5" s="26" t="s">
        <v>72</v>
      </c>
    </row>
  </sheetData>
  <mergeCells count="11">
    <mergeCell ref="A1:Q1"/>
    <mergeCell ref="F3:H3"/>
    <mergeCell ref="K3:P3"/>
    <mergeCell ref="A3:A4"/>
    <mergeCell ref="B3:B4"/>
    <mergeCell ref="C3:C4"/>
    <mergeCell ref="D3:D4"/>
    <mergeCell ref="E3:E4"/>
    <mergeCell ref="I3:I4"/>
    <mergeCell ref="J3:J4"/>
    <mergeCell ref="Q3:Q4"/>
  </mergeCells>
  <phoneticPr fontId="7" type="noConversion"/>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topLeftCell="A7" zoomScaleNormal="100" workbookViewId="0">
      <selection activeCell="I8" sqref="I8"/>
    </sheetView>
  </sheetViews>
  <sheetFormatPr defaultColWidth="9" defaultRowHeight="13.5" x14ac:dyDescent="0.15"/>
  <cols>
    <col min="1" max="1" width="3.75" customWidth="1"/>
    <col min="2" max="2" width="11.125" customWidth="1"/>
    <col min="3" max="3" width="42" style="3" customWidth="1"/>
    <col min="4" max="4" width="14.625" style="4" customWidth="1"/>
    <col min="5" max="5" width="15.5" style="5" customWidth="1"/>
    <col min="6" max="7" width="10.625" customWidth="1"/>
    <col min="8" max="8" width="10.625" style="6" customWidth="1"/>
    <col min="9" max="9" width="12.875" style="6"/>
    <col min="13" max="13" width="11.25" customWidth="1"/>
    <col min="14" max="14" width="8.375" style="6" customWidth="1"/>
    <col min="15" max="15" width="36.875" style="7" customWidth="1"/>
  </cols>
  <sheetData>
    <row r="1" spans="1:15" ht="57" customHeight="1" x14ac:dyDescent="0.15">
      <c r="A1" s="33" t="s">
        <v>25</v>
      </c>
      <c r="B1" s="33"/>
      <c r="C1" s="34"/>
      <c r="D1" s="34"/>
      <c r="E1" s="35"/>
      <c r="F1" s="34"/>
      <c r="G1" s="34"/>
      <c r="H1" s="36"/>
      <c r="I1" s="36"/>
      <c r="J1" s="34"/>
      <c r="K1" s="34"/>
      <c r="L1" s="34"/>
      <c r="M1" s="34"/>
      <c r="N1" s="36"/>
      <c r="O1" s="34"/>
    </row>
    <row r="2" spans="1:15" s="1" customFormat="1" ht="24.95" customHeight="1" x14ac:dyDescent="0.15">
      <c r="A2" s="37" t="s">
        <v>1</v>
      </c>
      <c r="B2" s="37"/>
      <c r="C2" s="38"/>
      <c r="D2" s="8"/>
      <c r="E2" s="39" t="s">
        <v>2</v>
      </c>
      <c r="F2" s="38"/>
      <c r="G2" s="8"/>
      <c r="H2" s="9"/>
      <c r="I2" s="9"/>
      <c r="J2" s="8"/>
      <c r="K2" s="8"/>
      <c r="L2" s="8"/>
      <c r="M2" s="8"/>
      <c r="N2" s="9"/>
      <c r="O2" s="8" t="s">
        <v>3</v>
      </c>
    </row>
    <row r="3" spans="1:15" s="2" customFormat="1" ht="18.95" customHeight="1" x14ac:dyDescent="0.15">
      <c r="A3" s="45" t="s">
        <v>4</v>
      </c>
      <c r="B3" s="45" t="s">
        <v>6</v>
      </c>
      <c r="C3" s="45" t="s">
        <v>7</v>
      </c>
      <c r="D3" s="45" t="s">
        <v>26</v>
      </c>
      <c r="E3" s="40" t="s">
        <v>9</v>
      </c>
      <c r="F3" s="41"/>
      <c r="G3" s="41"/>
      <c r="H3" s="49" t="s">
        <v>10</v>
      </c>
      <c r="I3" s="42" t="s">
        <v>27</v>
      </c>
      <c r="J3" s="43"/>
      <c r="K3" s="43"/>
      <c r="L3" s="43"/>
      <c r="M3" s="43"/>
      <c r="N3" s="44"/>
      <c r="O3" s="45" t="s">
        <v>13</v>
      </c>
    </row>
    <row r="4" spans="1:15" s="2" customFormat="1" ht="30" customHeight="1" x14ac:dyDescent="0.15">
      <c r="A4" s="46"/>
      <c r="B4" s="46"/>
      <c r="C4" s="46"/>
      <c r="D4" s="46"/>
      <c r="E4" s="12" t="s">
        <v>14</v>
      </c>
      <c r="F4" s="11" t="s">
        <v>15</v>
      </c>
      <c r="G4" s="11" t="s">
        <v>16</v>
      </c>
      <c r="H4" s="50"/>
      <c r="I4" s="20" t="s">
        <v>17</v>
      </c>
      <c r="J4" s="10" t="s">
        <v>28</v>
      </c>
      <c r="K4" s="10" t="s">
        <v>29</v>
      </c>
      <c r="L4" s="10" t="s">
        <v>20</v>
      </c>
      <c r="M4" s="10" t="s">
        <v>30</v>
      </c>
      <c r="N4" s="20" t="s">
        <v>22</v>
      </c>
      <c r="O4" s="46"/>
    </row>
    <row r="5" spans="1:15" ht="59.1" customHeight="1" x14ac:dyDescent="0.15">
      <c r="A5" s="13">
        <v>1</v>
      </c>
      <c r="B5" s="47" t="s">
        <v>23</v>
      </c>
      <c r="C5" s="15" t="s">
        <v>31</v>
      </c>
      <c r="D5" s="16" t="s">
        <v>32</v>
      </c>
      <c r="E5" s="17">
        <v>3</v>
      </c>
      <c r="F5" s="17"/>
      <c r="G5" s="17">
        <v>3</v>
      </c>
      <c r="H5" s="17">
        <v>0.81594199999999995</v>
      </c>
      <c r="I5" s="17">
        <v>5.4396133333333303</v>
      </c>
      <c r="J5" s="21">
        <v>20</v>
      </c>
      <c r="K5" s="21">
        <v>20</v>
      </c>
      <c r="L5" s="21">
        <v>30</v>
      </c>
      <c r="M5" s="21">
        <v>10</v>
      </c>
      <c r="N5" s="17">
        <v>85.439613333333298</v>
      </c>
      <c r="O5" s="22" t="s">
        <v>33</v>
      </c>
    </row>
    <row r="6" spans="1:15" ht="30" customHeight="1" x14ac:dyDescent="0.15">
      <c r="A6" s="13">
        <v>2</v>
      </c>
      <c r="B6" s="47"/>
      <c r="C6" s="15" t="s">
        <v>34</v>
      </c>
      <c r="D6" s="16" t="s">
        <v>32</v>
      </c>
      <c r="E6" s="17">
        <v>47</v>
      </c>
      <c r="F6" s="17"/>
      <c r="G6" s="17">
        <v>47</v>
      </c>
      <c r="H6" s="17">
        <v>44.418967000000002</v>
      </c>
      <c r="I6" s="17">
        <v>18.9016880851064</v>
      </c>
      <c r="J6" s="21">
        <v>20</v>
      </c>
      <c r="K6" s="21">
        <v>16.79</v>
      </c>
      <c r="L6" s="21">
        <v>30</v>
      </c>
      <c r="M6" s="21">
        <v>10</v>
      </c>
      <c r="N6" s="17">
        <v>95.691688085106406</v>
      </c>
      <c r="O6" s="22" t="s">
        <v>35</v>
      </c>
    </row>
    <row r="7" spans="1:15" ht="54" customHeight="1" x14ac:dyDescent="0.15">
      <c r="A7" s="13">
        <v>3</v>
      </c>
      <c r="B7" s="47"/>
      <c r="C7" s="15" t="s">
        <v>36</v>
      </c>
      <c r="D7" s="16" t="s">
        <v>32</v>
      </c>
      <c r="E7" s="17">
        <v>100.7</v>
      </c>
      <c r="F7" s="17"/>
      <c r="G7" s="17">
        <v>100.7</v>
      </c>
      <c r="H7" s="17">
        <v>76.611180000000004</v>
      </c>
      <c r="I7" s="17">
        <v>15.21572591857</v>
      </c>
      <c r="J7" s="21">
        <v>20</v>
      </c>
      <c r="K7" s="21">
        <v>20</v>
      </c>
      <c r="L7" s="21">
        <v>30</v>
      </c>
      <c r="M7" s="21">
        <v>10</v>
      </c>
      <c r="N7" s="17">
        <v>95.215725918570001</v>
      </c>
      <c r="O7" s="22" t="s">
        <v>37</v>
      </c>
    </row>
    <row r="8" spans="1:15" ht="102" customHeight="1" x14ac:dyDescent="0.15">
      <c r="A8" s="13">
        <v>4</v>
      </c>
      <c r="B8" s="47"/>
      <c r="C8" s="15" t="s">
        <v>38</v>
      </c>
      <c r="D8" s="16" t="s">
        <v>32</v>
      </c>
      <c r="E8" s="17">
        <v>90</v>
      </c>
      <c r="F8" s="17"/>
      <c r="G8" s="17">
        <v>90</v>
      </c>
      <c r="H8" s="17">
        <v>82.434563999999995</v>
      </c>
      <c r="I8" s="17">
        <v>18.318791999999998</v>
      </c>
      <c r="J8" s="21">
        <v>20</v>
      </c>
      <c r="K8" s="21">
        <v>20</v>
      </c>
      <c r="L8" s="21">
        <v>30</v>
      </c>
      <c r="M8" s="21">
        <v>10</v>
      </c>
      <c r="N8" s="17">
        <v>98.318792000000002</v>
      </c>
      <c r="O8" s="22"/>
    </row>
    <row r="9" spans="1:15" ht="42" customHeight="1" x14ac:dyDescent="0.15">
      <c r="A9" s="13">
        <v>5</v>
      </c>
      <c r="B9" s="47"/>
      <c r="C9" s="15" t="s">
        <v>39</v>
      </c>
      <c r="D9" s="16" t="s">
        <v>32</v>
      </c>
      <c r="E9" s="17">
        <v>20</v>
      </c>
      <c r="F9" s="17"/>
      <c r="G9" s="17">
        <v>20</v>
      </c>
      <c r="H9" s="17">
        <v>12.826599999999999</v>
      </c>
      <c r="I9" s="17">
        <v>12.826599999999999</v>
      </c>
      <c r="J9" s="21">
        <v>20</v>
      </c>
      <c r="K9" s="21">
        <v>20</v>
      </c>
      <c r="L9" s="21">
        <v>30</v>
      </c>
      <c r="M9" s="21">
        <v>10</v>
      </c>
      <c r="N9" s="17">
        <v>92.826599999999999</v>
      </c>
      <c r="O9" s="22" t="s">
        <v>40</v>
      </c>
    </row>
    <row r="10" spans="1:15" ht="87.95" customHeight="1" x14ac:dyDescent="0.15">
      <c r="A10" s="13">
        <v>6</v>
      </c>
      <c r="B10" s="47"/>
      <c r="C10" s="15" t="s">
        <v>41</v>
      </c>
      <c r="D10" s="16" t="s">
        <v>32</v>
      </c>
      <c r="E10" s="17">
        <v>5</v>
      </c>
      <c r="F10" s="17"/>
      <c r="G10" s="17">
        <v>5</v>
      </c>
      <c r="H10" s="17">
        <v>0</v>
      </c>
      <c r="I10" s="17">
        <v>0</v>
      </c>
      <c r="J10" s="21">
        <v>20</v>
      </c>
      <c r="K10" s="21">
        <v>10</v>
      </c>
      <c r="L10" s="21">
        <v>30</v>
      </c>
      <c r="M10" s="21">
        <v>10</v>
      </c>
      <c r="N10" s="17">
        <v>70</v>
      </c>
      <c r="O10" s="22" t="s">
        <v>42</v>
      </c>
    </row>
    <row r="11" spans="1:15" ht="53.1" customHeight="1" x14ac:dyDescent="0.15">
      <c r="A11" s="13">
        <v>7</v>
      </c>
      <c r="B11" s="47"/>
      <c r="C11" s="15" t="s">
        <v>43</v>
      </c>
      <c r="D11" s="16" t="s">
        <v>32</v>
      </c>
      <c r="E11" s="17">
        <v>191</v>
      </c>
      <c r="F11" s="17"/>
      <c r="G11" s="17">
        <v>191</v>
      </c>
      <c r="H11" s="17">
        <v>81</v>
      </c>
      <c r="I11" s="17">
        <v>8.4816753926701605</v>
      </c>
      <c r="J11" s="21">
        <v>20</v>
      </c>
      <c r="K11" s="21">
        <v>20</v>
      </c>
      <c r="L11" s="21">
        <v>30</v>
      </c>
      <c r="M11" s="21">
        <v>10</v>
      </c>
      <c r="N11" s="17">
        <v>88.481675392670198</v>
      </c>
      <c r="O11" s="22" t="s">
        <v>44</v>
      </c>
    </row>
    <row r="12" spans="1:15" ht="54" customHeight="1" x14ac:dyDescent="0.15">
      <c r="A12" s="13">
        <v>8</v>
      </c>
      <c r="B12" s="47"/>
      <c r="C12" s="15" t="s">
        <v>45</v>
      </c>
      <c r="D12" s="16" t="s">
        <v>32</v>
      </c>
      <c r="E12" s="18"/>
      <c r="F12" s="17">
        <v>1100</v>
      </c>
      <c r="G12" s="17">
        <v>1100</v>
      </c>
      <c r="H12" s="17">
        <v>1100</v>
      </c>
      <c r="I12" s="17">
        <v>20</v>
      </c>
      <c r="J12" s="21">
        <v>20</v>
      </c>
      <c r="K12" s="21">
        <v>15</v>
      </c>
      <c r="L12" s="21">
        <v>30</v>
      </c>
      <c r="M12" s="21">
        <v>10</v>
      </c>
      <c r="N12" s="17">
        <v>95</v>
      </c>
      <c r="O12" s="22" t="s">
        <v>46</v>
      </c>
    </row>
    <row r="13" spans="1:15" ht="30" customHeight="1" x14ac:dyDescent="0.15">
      <c r="A13" s="13">
        <v>9</v>
      </c>
      <c r="B13" s="47"/>
      <c r="C13" s="15" t="s">
        <v>47</v>
      </c>
      <c r="D13" s="16" t="s">
        <v>32</v>
      </c>
      <c r="E13" s="17">
        <v>50</v>
      </c>
      <c r="F13" s="17"/>
      <c r="G13" s="17">
        <v>50</v>
      </c>
      <c r="H13" s="17">
        <v>49.999848999999998</v>
      </c>
      <c r="I13" s="17">
        <v>20</v>
      </c>
      <c r="J13" s="21">
        <v>20</v>
      </c>
      <c r="K13" s="21">
        <v>20</v>
      </c>
      <c r="L13" s="21">
        <v>30</v>
      </c>
      <c r="M13" s="21">
        <v>10</v>
      </c>
      <c r="N13" s="17">
        <v>100</v>
      </c>
      <c r="O13" s="23"/>
    </row>
    <row r="14" spans="1:15" ht="45" x14ac:dyDescent="0.15">
      <c r="A14" s="13">
        <v>10</v>
      </c>
      <c r="B14" s="48"/>
      <c r="C14" s="14" t="s">
        <v>48</v>
      </c>
      <c r="D14" s="16" t="s">
        <v>49</v>
      </c>
      <c r="E14" s="17">
        <v>160</v>
      </c>
      <c r="F14" s="19"/>
      <c r="G14" s="17">
        <v>160</v>
      </c>
      <c r="H14" s="17">
        <v>0</v>
      </c>
      <c r="I14" s="17">
        <v>0</v>
      </c>
      <c r="J14" s="21">
        <v>20</v>
      </c>
      <c r="K14" s="21">
        <v>12.5</v>
      </c>
      <c r="L14" s="21">
        <v>22.5</v>
      </c>
      <c r="M14" s="21">
        <v>10</v>
      </c>
      <c r="N14" s="17">
        <v>65</v>
      </c>
      <c r="O14" s="22" t="s">
        <v>50</v>
      </c>
    </row>
    <row r="15" spans="1:15" ht="33.75" x14ac:dyDescent="0.15">
      <c r="A15" s="13">
        <v>11</v>
      </c>
      <c r="B15" s="48"/>
      <c r="C15" s="14" t="s">
        <v>51</v>
      </c>
      <c r="D15" s="16" t="s">
        <v>49</v>
      </c>
      <c r="E15" s="17">
        <v>100</v>
      </c>
      <c r="F15" s="19"/>
      <c r="G15" s="17">
        <v>100</v>
      </c>
      <c r="H15" s="19">
        <v>20.559519999999999</v>
      </c>
      <c r="I15" s="17">
        <v>4.111904</v>
      </c>
      <c r="J15" s="21">
        <v>20</v>
      </c>
      <c r="K15" s="21">
        <v>18</v>
      </c>
      <c r="L15" s="21">
        <v>30</v>
      </c>
      <c r="M15" s="21">
        <v>10</v>
      </c>
      <c r="N15" s="17">
        <v>82.111903999999996</v>
      </c>
      <c r="O15" s="22" t="s">
        <v>52</v>
      </c>
    </row>
    <row r="16" spans="1:15" ht="90" x14ac:dyDescent="0.15">
      <c r="A16" s="13">
        <v>12</v>
      </c>
      <c r="B16" s="48"/>
      <c r="C16" s="14" t="s">
        <v>53</v>
      </c>
      <c r="D16" s="16" t="s">
        <v>54</v>
      </c>
      <c r="E16" s="17">
        <v>1640</v>
      </c>
      <c r="F16" s="19">
        <v>3000</v>
      </c>
      <c r="G16" s="17">
        <v>4640</v>
      </c>
      <c r="H16" s="17">
        <v>4376.8648880000001</v>
      </c>
      <c r="I16" s="17">
        <v>18.865796931034499</v>
      </c>
      <c r="J16" s="21">
        <v>20</v>
      </c>
      <c r="K16" s="21">
        <v>20</v>
      </c>
      <c r="L16" s="21">
        <v>21</v>
      </c>
      <c r="M16" s="21">
        <v>10</v>
      </c>
      <c r="N16" s="17">
        <v>89.865796931034495</v>
      </c>
      <c r="O16" s="22" t="s">
        <v>71</v>
      </c>
    </row>
    <row r="17" spans="1:15" x14ac:dyDescent="0.15">
      <c r="A17" s="13">
        <v>13</v>
      </c>
      <c r="B17" s="48"/>
      <c r="C17" s="14" t="s">
        <v>55</v>
      </c>
      <c r="D17" s="16" t="s">
        <v>54</v>
      </c>
      <c r="E17" s="17">
        <v>350</v>
      </c>
      <c r="F17" s="19"/>
      <c r="G17" s="17">
        <v>350</v>
      </c>
      <c r="H17" s="19">
        <v>350</v>
      </c>
      <c r="I17" s="17">
        <v>20</v>
      </c>
      <c r="J17" s="21">
        <v>20</v>
      </c>
      <c r="K17" s="21">
        <v>20</v>
      </c>
      <c r="L17" s="21">
        <v>30</v>
      </c>
      <c r="M17" s="21">
        <v>10</v>
      </c>
      <c r="N17" s="17">
        <v>100</v>
      </c>
      <c r="O17" s="23"/>
    </row>
    <row r="18" spans="1:15" ht="22.5" x14ac:dyDescent="0.15">
      <c r="A18" s="13">
        <v>14</v>
      </c>
      <c r="B18" s="48"/>
      <c r="C18" s="14" t="s">
        <v>56</v>
      </c>
      <c r="D18" s="16" t="s">
        <v>54</v>
      </c>
      <c r="E18" s="19"/>
      <c r="F18" s="17">
        <v>520</v>
      </c>
      <c r="G18" s="17">
        <v>520</v>
      </c>
      <c r="H18" s="19">
        <v>520</v>
      </c>
      <c r="I18" s="17">
        <v>20</v>
      </c>
      <c r="J18" s="21">
        <v>20</v>
      </c>
      <c r="K18" s="21">
        <v>20</v>
      </c>
      <c r="L18" s="21">
        <v>27</v>
      </c>
      <c r="M18" s="21">
        <v>10</v>
      </c>
      <c r="N18" s="17">
        <v>97</v>
      </c>
      <c r="O18" s="22" t="s">
        <v>57</v>
      </c>
    </row>
    <row r="19" spans="1:15" x14ac:dyDescent="0.15">
      <c r="A19" s="13">
        <v>15</v>
      </c>
      <c r="B19" s="48"/>
      <c r="C19" s="14" t="s">
        <v>58</v>
      </c>
      <c r="D19" s="16" t="s">
        <v>54</v>
      </c>
      <c r="E19" s="19"/>
      <c r="F19" s="17">
        <v>1157</v>
      </c>
      <c r="G19" s="17">
        <v>1157</v>
      </c>
      <c r="H19" s="19">
        <v>1157</v>
      </c>
      <c r="I19" s="17">
        <v>20</v>
      </c>
      <c r="J19" s="16">
        <v>20</v>
      </c>
      <c r="K19" s="16">
        <v>20</v>
      </c>
      <c r="L19" s="16">
        <v>30</v>
      </c>
      <c r="M19" s="16">
        <v>10</v>
      </c>
      <c r="N19" s="17">
        <v>100</v>
      </c>
      <c r="O19" s="23"/>
    </row>
    <row r="20" spans="1:15" ht="135" x14ac:dyDescent="0.15">
      <c r="A20" s="13">
        <v>16</v>
      </c>
      <c r="B20" s="48"/>
      <c r="C20" s="14" t="s">
        <v>59</v>
      </c>
      <c r="D20" s="16" t="s">
        <v>60</v>
      </c>
      <c r="E20" s="17">
        <v>2601.35</v>
      </c>
      <c r="F20" s="17">
        <v>970</v>
      </c>
      <c r="G20" s="17">
        <v>3571.35</v>
      </c>
      <c r="H20" s="19">
        <v>2898.1750550000002</v>
      </c>
      <c r="I20" s="19">
        <v>16.230137371022199</v>
      </c>
      <c r="J20" s="24">
        <v>20</v>
      </c>
      <c r="K20" s="24">
        <v>16.3</v>
      </c>
      <c r="L20" s="24">
        <v>21.64</v>
      </c>
      <c r="M20" s="16">
        <v>10</v>
      </c>
      <c r="N20" s="17">
        <v>84.170137371022193</v>
      </c>
      <c r="O20" s="22" t="s">
        <v>61</v>
      </c>
    </row>
    <row r="21" spans="1:15" ht="56.25" x14ac:dyDescent="0.15">
      <c r="A21" s="13">
        <v>17</v>
      </c>
      <c r="B21" s="48"/>
      <c r="C21" s="14" t="s">
        <v>62</v>
      </c>
      <c r="D21" s="16" t="s">
        <v>60</v>
      </c>
      <c r="E21" s="17"/>
      <c r="F21" s="19">
        <v>2109</v>
      </c>
      <c r="G21" s="17">
        <v>2109</v>
      </c>
      <c r="H21" s="19">
        <v>2109</v>
      </c>
      <c r="I21" s="19">
        <v>20</v>
      </c>
      <c r="J21" s="24">
        <v>20</v>
      </c>
      <c r="K21" s="24">
        <v>20</v>
      </c>
      <c r="L21" s="24">
        <v>18.5</v>
      </c>
      <c r="M21" s="24">
        <v>10</v>
      </c>
      <c r="N21" s="17">
        <v>88.5</v>
      </c>
      <c r="O21" s="22" t="s">
        <v>63</v>
      </c>
    </row>
    <row r="22" spans="1:15" ht="33.75" x14ac:dyDescent="0.15">
      <c r="A22" s="13">
        <v>18</v>
      </c>
      <c r="B22" s="48"/>
      <c r="C22" s="14" t="s">
        <v>64</v>
      </c>
      <c r="D22" s="16" t="s">
        <v>60</v>
      </c>
      <c r="E22" s="17"/>
      <c r="F22" s="19">
        <v>1174</v>
      </c>
      <c r="G22" s="17">
        <v>1174</v>
      </c>
      <c r="H22" s="19">
        <v>1173.9000000000001</v>
      </c>
      <c r="I22" s="19">
        <v>19.998296422487201</v>
      </c>
      <c r="J22" s="24">
        <v>20</v>
      </c>
      <c r="K22" s="24">
        <v>20</v>
      </c>
      <c r="L22" s="24">
        <v>28.73</v>
      </c>
      <c r="M22" s="24">
        <v>10</v>
      </c>
      <c r="N22" s="17">
        <v>98.728296422487205</v>
      </c>
      <c r="O22" s="22" t="s">
        <v>65</v>
      </c>
    </row>
    <row r="23" spans="1:15" ht="45" x14ac:dyDescent="0.15">
      <c r="A23" s="13">
        <v>19</v>
      </c>
      <c r="B23" s="48"/>
      <c r="C23" s="14" t="s">
        <v>66</v>
      </c>
      <c r="D23" s="16" t="s">
        <v>60</v>
      </c>
      <c r="E23" s="17"/>
      <c r="F23" s="19">
        <v>717</v>
      </c>
      <c r="G23" s="17">
        <v>717</v>
      </c>
      <c r="H23" s="19">
        <v>717</v>
      </c>
      <c r="I23" s="19">
        <v>20</v>
      </c>
      <c r="J23" s="24">
        <v>20</v>
      </c>
      <c r="K23" s="24">
        <v>13.8</v>
      </c>
      <c r="L23" s="24">
        <v>30</v>
      </c>
      <c r="M23" s="24">
        <v>10</v>
      </c>
      <c r="N23" s="17">
        <v>93.8</v>
      </c>
      <c r="O23" s="22" t="s">
        <v>67</v>
      </c>
    </row>
    <row r="24" spans="1:15" ht="157.5" x14ac:dyDescent="0.15">
      <c r="A24" s="13">
        <v>20</v>
      </c>
      <c r="B24" s="48"/>
      <c r="C24" s="14" t="s">
        <v>68</v>
      </c>
      <c r="D24" s="16" t="s">
        <v>60</v>
      </c>
      <c r="E24" s="17">
        <v>1340</v>
      </c>
      <c r="F24" s="19"/>
      <c r="G24" s="17">
        <v>1340</v>
      </c>
      <c r="H24" s="19">
        <v>1109.31431</v>
      </c>
      <c r="I24" s="19">
        <v>16.556930000000001</v>
      </c>
      <c r="J24" s="24">
        <v>20</v>
      </c>
      <c r="K24" s="24">
        <v>16.329999999999998</v>
      </c>
      <c r="L24" s="24">
        <v>28.29</v>
      </c>
      <c r="M24" s="24">
        <v>10</v>
      </c>
      <c r="N24" s="17">
        <v>91.176929999999999</v>
      </c>
      <c r="O24" s="22" t="s">
        <v>69</v>
      </c>
    </row>
    <row r="25" spans="1:15" x14ac:dyDescent="0.15">
      <c r="A25" s="13">
        <v>21</v>
      </c>
      <c r="B25" s="48"/>
      <c r="C25" s="14" t="s">
        <v>70</v>
      </c>
      <c r="D25" s="16" t="s">
        <v>60</v>
      </c>
      <c r="E25" s="17"/>
      <c r="F25" s="19">
        <v>46.718501000000003</v>
      </c>
      <c r="G25" s="17">
        <v>46.718501000000003</v>
      </c>
      <c r="H25" s="19">
        <v>46.038241999999997</v>
      </c>
      <c r="I25" s="19">
        <v>19.708783892702399</v>
      </c>
      <c r="J25" s="24">
        <v>20</v>
      </c>
      <c r="K25" s="24">
        <v>20</v>
      </c>
      <c r="L25" s="24">
        <v>30</v>
      </c>
      <c r="M25" s="24">
        <v>10</v>
      </c>
      <c r="N25" s="17">
        <v>99.708783892702399</v>
      </c>
      <c r="O25" s="23"/>
    </row>
  </sheetData>
  <mergeCells count="12">
    <mergeCell ref="B5:B25"/>
    <mergeCell ref="C3:C4"/>
    <mergeCell ref="D3:D4"/>
    <mergeCell ref="H3:H4"/>
    <mergeCell ref="O3:O4"/>
    <mergeCell ref="A1:O1"/>
    <mergeCell ref="A2:C2"/>
    <mergeCell ref="E2:F2"/>
    <mergeCell ref="E3:G3"/>
    <mergeCell ref="I3:N3"/>
    <mergeCell ref="A3:A4"/>
    <mergeCell ref="B3:B4"/>
  </mergeCells>
  <phoneticPr fontId="7" type="noConversion"/>
  <pageMargins left="0.75" right="0.75" top="1" bottom="1" header="0.5" footer="0.5"/>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部门整体汇总表</vt:lpstr>
      <vt:lpstr>项目自评汇总表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2022-01-13T09:26:00Z</dcterms:created>
  <dcterms:modified xsi:type="dcterms:W3CDTF">2025-06-16T06:02:40Z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B14F7E402A1A495C9A362C340A71F25C_13</vt:lpwstr>
  </property>
  <property fmtid="{D5CDD505-2E9C-101B-9397-08002B2CF9AE}" pid="3" name="KSOProductBuildVer">
    <vt:lpwstr>2052-12.1.0.16120</vt:lpwstr>
  </property>
</Properties>
</file>