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1" r:id="rId1"/>
    <sheet name="项目自评汇总表" sheetId="2" r:id="rId2"/>
  </sheets>
  <definedNames>
    <definedName name="_xlnm._FilterDatabase" localSheetId="0" hidden="1">部门整体统计表!$A$4:$Q$4</definedName>
    <definedName name="_xlnm.Print_Area" localSheetId="0">部门整体统计表!$A$1:$Q$5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<sst xmlns="http://schemas.openxmlformats.org/spreadsheetml/2006/main" count="83" uniqueCount="43">
  <si>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2024年度东西湖区整体自评汇总表</t>
  </si>
  <si>
    <t>填表人：解鹏</t>
  </si>
  <si>
    <t>联系电话：83898286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</si>
  <si>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</si>
  <si>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</si>
  <si>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</si>
  <si>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</si>
  <si>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</si>
  <si>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</si>
  <si>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</si>
  <si>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</si>
  <si>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</si>
  <si>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</si>
  <si>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</si>
  <si>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</si>
  <si>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</si>
  <si>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</si>
  <si>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</si>
  <si>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</si>
  <si>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</si>
  <si>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</si>
  <si>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</si>
  <si>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</si>
  <si>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059001</t>
  </si>
  <si>
    <t>区供销联社</t>
  </si>
  <si>
    <t>部门整体</t>
  </si>
  <si>
    <t>2024年度武汉市东西湖区项目绩效自评情况汇总表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</si>
  <si>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</si>
  <si>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</si>
  <si>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</si>
  <si>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</si>
  <si>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</si>
  <si>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办公经费</t>
  </si>
  <si>
    <t xml:space="preserve">党政办公室 </t>
  </si>
  <si>
    <t>069001</t>
  </si>
  <si>
    <t>单位履职工作经费</t>
  </si>
  <si>
    <t>党建经费</t>
  </si>
  <si>
    <t>法律顾问费</t>
  </si>
  <si>
    <t>新网工程建设经费</t>
  </si>
  <si>
    <t>业务指导办公室</t>
  </si>
  <si>
    <t>再生资源管理经费</t>
  </si>
  <si>
    <t>退休干部慰问费</t>
  </si>
  <si>
    <t>建设供销社数字平台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</si>
</sst>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.5"/>
      <color theme="1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 applyProtection="0"/>
    <xf numFmtId="0" fontId="36" fillId="0" borderId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8" fillId="0" borderId="0">
      <alignment vertical="center"/>
    </xf>
    <xf numFmtId="0" fontId="39" fillId="0" borderId="0" applyProtection="0">
      <alignment vertical="center"/>
    </xf>
    <xf numFmtId="0" fontId="40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37" borderId="0" applyProtection="0">
      <alignment vertical="center"/>
    </xf>
    <xf numFmtId="0" fontId="43" fillId="37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10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vertical="center"/>
    </xf>
    <xf numFmtId="0" fontId="12" fillId="0" borderId="3" xfId="0" applyFont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9" fontId="6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9" fontId="8" fillId="0" borderId="3" xfId="3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1" fillId="0" borderId="3" xfId="3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5" xfId="79" applyNumberFormat="1" applyFont="1" applyFill="1" applyBorder="1" applyAlignment="1">
      <alignment horizontal="center" vertical="center"/>
    </xf>
    <xf numFmtId="176" fontId="11" fillId="0" borderId="6" xfId="79" applyNumberFormat="1" applyFont="1" applyFill="1" applyBorder="1" applyAlignment="1">
      <alignment horizontal="center" vertical="center"/>
    </xf>
    <xf numFmtId="176" fontId="11" fillId="0" borderId="3" xfId="79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3" xfId="0" applyNumberFormat="1" applyBorder="1" quotePrefix="1">
      <alignment vertical="center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3" xfId="72"/>
    <cellStyle name="百分比 3 2" xfId="73"/>
    <cellStyle name="百分比 3 2 2" xfId="74"/>
    <cellStyle name="百分比 3 3" xfId="75"/>
    <cellStyle name="百分比 3 3 2" xfId="76"/>
    <cellStyle name="百分比 3 4" xfId="77"/>
    <cellStyle name="百分比 4" xfId="78"/>
    <cellStyle name="常规 10" xfId="79"/>
    <cellStyle name="常规 10 2" xfId="80"/>
    <cellStyle name="常规 11" xfId="81"/>
    <cellStyle name="常规 11 2" xfId="82"/>
    <cellStyle name="常规 12" xfId="83"/>
    <cellStyle name="常规 12 2" xfId="84"/>
    <cellStyle name="常规 2" xfId="85"/>
    <cellStyle name="常规 2 10" xfId="86"/>
    <cellStyle name="常规 2 10 2" xfId="87"/>
    <cellStyle name="常规 2 10 2 2" xfId="88"/>
    <cellStyle name="常规 2 10 3" xfId="89"/>
    <cellStyle name="常规 2 2" xfId="90"/>
    <cellStyle name="常规 2 2 2" xfId="91"/>
    <cellStyle name="常规 2 2 2 2" xfId="92"/>
    <cellStyle name="常规 2 2 2 2 2" xfId="93"/>
    <cellStyle name="常规 2 2 2 3" xfId="94"/>
    <cellStyle name="常规 2 2 3" xfId="95"/>
    <cellStyle name="常规 2 2 3 2" xfId="96"/>
    <cellStyle name="常规 2 2 4" xfId="97"/>
    <cellStyle name="常规 2 3" xfId="98"/>
    <cellStyle name="常规 2 3 2" xfId="99"/>
    <cellStyle name="常规 2 3 2 2" xfId="100"/>
    <cellStyle name="常规 2 3 3" xfId="101"/>
    <cellStyle name="常规 2 3 3 2" xfId="102"/>
    <cellStyle name="常规 2 3 4" xfId="103"/>
    <cellStyle name="常规 2 4" xfId="104"/>
    <cellStyle name="常规 2 4 2" xfId="105"/>
    <cellStyle name="常规 2 5" xfId="106"/>
    <cellStyle name="常规 2 5 2" xfId="107"/>
    <cellStyle name="常规 2 6" xfId="108"/>
    <cellStyle name="常规 2 6 2" xfId="109"/>
    <cellStyle name="常规 2 7" xfId="110"/>
    <cellStyle name="常规 3" xfId="111"/>
    <cellStyle name="常规 3 2" xfId="112"/>
    <cellStyle name="常规 3 2 2" xfId="113"/>
    <cellStyle name="常规 3 2 2 2" xfId="114"/>
    <cellStyle name="常规 3 2 2 2 2" xfId="115"/>
    <cellStyle name="常规 3 2 2 3" xfId="116"/>
    <cellStyle name="常规 3 2 3" xfId="117"/>
    <cellStyle name="常规 3 2 3 2" xfId="118"/>
    <cellStyle name="常规 3 2 3 2 2" xfId="119"/>
    <cellStyle name="常规 3 2 3 3" xfId="120"/>
    <cellStyle name="常规 3 2 4" xfId="121"/>
    <cellStyle name="常规 3 2 4 2" xfId="122"/>
    <cellStyle name="常规 3 2 5" xfId="123"/>
    <cellStyle name="常规 3 3" xfId="124"/>
    <cellStyle name="常规 3 3 2" xfId="125"/>
    <cellStyle name="常规 3 3 2 2" xfId="126"/>
    <cellStyle name="常规 3 3 3" xfId="127"/>
    <cellStyle name="常规 3 4" xfId="128"/>
    <cellStyle name="常规 3 4 2" xfId="129"/>
    <cellStyle name="常规 3 4 2 2" xfId="130"/>
    <cellStyle name="常规 3 4 3" xfId="131"/>
    <cellStyle name="常规 3 5" xfId="132"/>
    <cellStyle name="常规 3 5 2" xfId="133"/>
    <cellStyle name="常规 3 6" xfId="134"/>
    <cellStyle name="常规 4" xfId="135"/>
    <cellStyle name="常规 4 2" xfId="136"/>
    <cellStyle name="常规 4 2 2" xfId="137"/>
    <cellStyle name="常规 4 2 2 2" xfId="138"/>
    <cellStyle name="常规 4 2 3" xfId="139"/>
    <cellStyle name="常规 4 3" xfId="140"/>
    <cellStyle name="常规 4 3 2" xfId="141"/>
    <cellStyle name="常规 4 4" xfId="142"/>
    <cellStyle name="常规 5" xfId="143"/>
    <cellStyle name="常规 5 2" xfId="144"/>
    <cellStyle name="常规 5 2 2" xfId="145"/>
    <cellStyle name="常规 5 2 2 2" xfId="146"/>
    <cellStyle name="常规 5 2 3" xfId="147"/>
    <cellStyle name="常规 5 3" xfId="148"/>
    <cellStyle name="常规 5 3 2" xfId="149"/>
    <cellStyle name="常规 5 3 2 2" xfId="150"/>
    <cellStyle name="常规 5 3 3" xfId="151"/>
    <cellStyle name="常规 5 4" xfId="152"/>
    <cellStyle name="常规 5 4 2" xfId="153"/>
    <cellStyle name="常规 5 5" xfId="154"/>
    <cellStyle name="常规 6" xfId="155"/>
    <cellStyle name="常规 6 2" xfId="156"/>
    <cellStyle name="常规 6 2 2" xfId="157"/>
    <cellStyle name="常规 6 2 2 2" xfId="158"/>
    <cellStyle name="常规 6 2 3" xfId="159"/>
    <cellStyle name="常规 6 3" xfId="160"/>
    <cellStyle name="常规 6 3 2" xfId="161"/>
    <cellStyle name="常规 6 3 2 2" xfId="162"/>
    <cellStyle name="常规 6 3 3" xfId="163"/>
    <cellStyle name="常规 6 4" xfId="164"/>
    <cellStyle name="常规 6 4 2" xfId="165"/>
    <cellStyle name="常规 6 5" xfId="166"/>
    <cellStyle name="常规 7" xfId="167"/>
    <cellStyle name="常规 7 2" xfId="168"/>
    <cellStyle name="常规 7 2 2" xfId="169"/>
    <cellStyle name="常规 7 2 2 2" xfId="170"/>
    <cellStyle name="常规 7 2 3" xfId="171"/>
    <cellStyle name="常规 7 3" xfId="172"/>
    <cellStyle name="常规 7 3 2" xfId="173"/>
    <cellStyle name="常规 7 4" xfId="174"/>
    <cellStyle name="常规 8" xfId="175"/>
    <cellStyle name="常规 8 2" xfId="176"/>
    <cellStyle name="常规 8 2 2" xfId="177"/>
    <cellStyle name="常规 8 3" xfId="178"/>
    <cellStyle name="常规 8 3 2" xfId="179"/>
    <cellStyle name="常规 8 4" xfId="180"/>
    <cellStyle name="常规 9" xfId="181"/>
    <cellStyle name="常规 9 2" xfId="182"/>
    <cellStyle name="常规 9 2 2" xfId="183"/>
    <cellStyle name="常规 9 3" xfId="184"/>
    <cellStyle name="千位分隔 2" xfId="185"/>
    <cellStyle name="千位分隔 2 2" xfId="186"/>
    <cellStyle name="千位分隔 2 2 2" xfId="187"/>
    <cellStyle name="千位分隔 2 3" xfId="188"/>
    <cellStyle name="千位分隔 2 3 2" xfId="189"/>
    <cellStyle name="千位分隔 2 4" xfId="190"/>
    <cellStyle name="千位分隔 3" xfId="191"/>
    <cellStyle name="千位分隔 3 2" xfId="192"/>
    <cellStyle name="千位分隔 4" xfId="193"/>
    <cellStyle name="千位分隔 4 2" xfId="194"/>
    <cellStyle name="强调文字颜色 2 2" xfId="195"/>
    <cellStyle name="强调文字颜色 2 2 2" xfId="196"/>
    <cellStyle name="强调文字颜色 2 2 2 2" xfId="197"/>
    <cellStyle name="强调文字颜色 2 2 3" xfId="19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="115" zoomScaleNormal="115" workbookViewId="0">
      <selection activeCell="G9" sqref="G9"/>
    </sheetView>
  </sheetViews>
  <sheetFormatPr defaultColWidth="9" defaultRowHeight="13.5"/>
  <cols>
    <col min="1" max="1" width="5.25" style="35" customWidth="1"/>
    <col min="2" max="2" width="8.125" style="35" customWidth="1"/>
    <col min="3" max="3" width="15.75" style="35" customWidth="1"/>
    <col min="4" max="4" width="11.375" style="36" customWidth="1"/>
    <col min="5" max="5" width="19.625" style="36" customWidth="1"/>
    <col min="6" max="6" width="13.25" style="35" customWidth="1"/>
    <col min="7" max="7" width="12.125" style="35" customWidth="1"/>
    <col min="8" max="8" width="12.25" style="35" customWidth="1"/>
    <col min="9" max="9" width="11.625" style="35" customWidth="1"/>
    <col min="10" max="10" width="9.5" style="37" customWidth="1"/>
    <col min="11" max="11" width="10.375" style="38" customWidth="1"/>
    <col min="12" max="12" width="12.875" style="38" customWidth="1"/>
    <col min="13" max="14" width="9" style="38" customWidth="1"/>
    <col min="15" max="15" width="8.875" style="38" customWidth="1"/>
    <col min="16" max="16" width="7.625" style="38" customWidth="1"/>
    <col min="17" max="17" width="8.125" style="39" customWidth="1"/>
    <col min="18" max="16384" width="9" style="35"/>
  </cols>
  <sheetData>
    <row r="1" ht="28.5" spans="1:17">
      <c r="A1" s="40" t="s">
        <v>0</v>
      </c>
      <c r="B1" s="40"/>
      <c r="C1" s="40"/>
      <c r="D1" s="6"/>
      <c r="E1" s="6"/>
      <c r="F1" s="6"/>
      <c r="G1" s="6"/>
      <c r="H1" s="6"/>
      <c r="I1" s="6"/>
      <c r="J1" s="49"/>
      <c r="K1" s="50"/>
      <c r="L1" s="50"/>
      <c r="M1" s="50"/>
      <c r="N1" s="50"/>
      <c r="O1" s="50"/>
      <c r="P1" s="50"/>
      <c r="Q1" s="6"/>
    </row>
    <row r="2" s="33" customFormat="1" ht="24" spans="1:17">
      <c r="A2" s="41" t="s">
        <v>1</v>
      </c>
      <c r="B2" s="41"/>
      <c r="C2" s="41"/>
      <c r="D2" s="41"/>
      <c r="E2" s="41"/>
      <c r="F2" s="41" t="s">
        <v>2</v>
      </c>
      <c r="G2" s="41"/>
      <c r="H2" s="41"/>
      <c r="I2" s="41"/>
      <c r="J2" s="51"/>
      <c r="K2" s="52"/>
      <c r="L2" s="52"/>
      <c r="M2" s="52"/>
      <c r="N2" s="52"/>
      <c r="O2" s="52"/>
      <c r="P2" s="52"/>
      <c r="Q2" s="41" t="s">
        <v>3</v>
      </c>
    </row>
    <row r="3" s="34" customFormat="1" spans="1:17">
      <c r="A3" s="42" t="s">
        <v>4</v>
      </c>
      <c r="B3" s="42" t="s">
        <v>5</v>
      </c>
      <c r="C3" s="42" t="s">
        <v>6</v>
      </c>
      <c r="D3" s="42" t="s">
        <v>7</v>
      </c>
      <c r="E3" s="42" t="s">
        <v>8</v>
      </c>
      <c r="F3" s="11" t="s">
        <v>9</v>
      </c>
      <c r="G3" s="11"/>
      <c r="H3" s="11"/>
      <c r="I3" s="42" t="s">
        <v>10</v>
      </c>
      <c r="J3" s="53" t="s">
        <v>11</v>
      </c>
      <c r="K3" s="54" t="s">
        <v>12</v>
      </c>
      <c r="L3" s="54"/>
      <c r="M3" s="54"/>
      <c r="N3" s="54"/>
      <c r="O3" s="54"/>
      <c r="P3" s="55"/>
      <c r="Q3" s="64" t="s">
        <v>13</v>
      </c>
    </row>
    <row r="4" s="34" customFormat="1" ht="40.5" spans="1:17">
      <c r="A4" s="14"/>
      <c r="B4" s="14"/>
      <c r="C4" s="14"/>
      <c r="D4" s="14"/>
      <c r="E4" s="14"/>
      <c r="F4" s="14" t="s">
        <v>14</v>
      </c>
      <c r="G4" s="14" t="s">
        <v>15</v>
      </c>
      <c r="H4" s="14" t="s">
        <v>16</v>
      </c>
      <c r="I4" s="14"/>
      <c r="J4" s="53"/>
      <c r="K4" s="55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1" t="s">
        <v>22</v>
      </c>
      <c r="Q4" s="65"/>
    </row>
    <row r="5" spans="1:17">
      <c r="A5" s="43">
        <v>1</v>
      </c>
      <c r="B5" s="44" t="s">
        <v>23</v>
      </c>
      <c r="C5" s="45" t="s">
        <v>24</v>
      </c>
      <c r="D5" s="46" t="s">
        <v>25</v>
      </c>
      <c r="E5" s="45" t="s">
        <v>24</v>
      </c>
      <c r="F5" s="47">
        <v>579.3</v>
      </c>
      <c r="G5" s="47">
        <v>217.58</v>
      </c>
      <c r="H5" s="47">
        <v>796.88</v>
      </c>
      <c r="I5" s="56">
        <v>764.65</v>
      </c>
      <c r="J5" s="57">
        <f>I5/H5</f>
        <v>0.959554763577954</v>
      </c>
      <c r="K5" s="58">
        <f t="shared" ref="K5" si="0">20*J5</f>
        <v>19.1910952715591</v>
      </c>
      <c r="L5" s="59">
        <v>37</v>
      </c>
      <c r="M5" s="60"/>
      <c r="N5" s="61">
        <v>30</v>
      </c>
      <c r="O5" s="61">
        <v>8</v>
      </c>
      <c r="P5" s="62">
        <f t="shared" ref="P5" si="1">K5+L5+M5+N5+O5</f>
        <v>94.1910952715591</v>
      </c>
      <c r="Q5" s="66"/>
    </row>
    <row r="6" spans="7:7">
      <c r="G6" s="48"/>
    </row>
    <row r="7" spans="8:14">
      <c r="H7" s="48"/>
      <c r="N7" s="63"/>
    </row>
    <row r="8" spans="12:13">
      <c r="L8" s="63"/>
      <c r="M8" s="63"/>
    </row>
    <row r="9" spans="12:12">
      <c r="L9" s="63"/>
    </row>
  </sheetData>
  <mergeCells count="14">
    <mergeCell ref="A1:Q1"/>
    <mergeCell ref="A2:C2"/>
    <mergeCell ref="F2:G2"/>
    <mergeCell ref="F3:H3"/>
    <mergeCell ref="K3:P3"/>
    <mergeCell ref="L5:M5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tabSelected="1" workbookViewId="0">
      <selection activeCell="G16" sqref="G16"/>
    </sheetView>
  </sheetViews>
  <sheetFormatPr defaultColWidth="9" defaultRowHeight="13.5"/>
  <cols>
    <col min="1" max="1" width="3.73333333333333" customWidth="1"/>
    <col min="2" max="2" width="6.73333333333333" customWidth="1"/>
    <col min="3" max="3" width="5.23333333333333" customWidth="1"/>
    <col min="4" max="4" width="15.075" customWidth="1"/>
    <col min="5" max="5" width="42.125" customWidth="1"/>
    <col min="6" max="6" width="19.125" customWidth="1"/>
    <col min="7" max="7" width="8.09166666666667" style="3" customWidth="1"/>
    <col min="8" max="8" width="10.4583333333333" customWidth="1"/>
    <col min="9" max="9" width="8.1" customWidth="1"/>
    <col min="10" max="10" width="8.21666666666667" customWidth="1"/>
    <col min="11" max="11" width="9" customWidth="1"/>
    <col min="12" max="12" width="8.975" customWidth="1"/>
    <col min="13" max="14" width="8.6" customWidth="1"/>
    <col min="15" max="15" width="9.09166666666667" customWidth="1"/>
    <col min="16" max="16" width="10.875" customWidth="1"/>
    <col min="17" max="17" width="6.84166666666667" customWidth="1"/>
    <col min="18" max="18" width="21.3083333333333" customWidth="1"/>
  </cols>
  <sheetData>
    <row r="1" ht="50.25" customHeight="1" spans="1:18">
      <c r="A1" s="4" t="s">
        <v>26</v>
      </c>
      <c r="B1" s="4"/>
      <c r="C1" s="4"/>
      <c r="D1" s="4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8" customHeight="1" spans="1:18">
      <c r="A2" s="7" t="s">
        <v>1</v>
      </c>
      <c r="B2" s="7"/>
      <c r="C2" s="7"/>
      <c r="D2" s="7"/>
      <c r="E2" s="8"/>
      <c r="F2" s="8"/>
      <c r="G2" s="9" t="s">
        <v>2</v>
      </c>
      <c r="H2" s="9"/>
      <c r="I2" s="9"/>
      <c r="J2" s="9"/>
      <c r="K2" s="8"/>
      <c r="L2" s="8"/>
      <c r="M2" s="8"/>
      <c r="N2" s="8"/>
      <c r="O2" s="8"/>
      <c r="P2" s="8"/>
      <c r="Q2" s="8"/>
      <c r="R2" s="8" t="s">
        <v>3</v>
      </c>
    </row>
    <row r="3" s="2" customFormat="1" ht="18.95" customHeight="1" spans="1:18">
      <c r="A3" s="10" t="s">
        <v>27</v>
      </c>
      <c r="B3" s="10" t="s">
        <v>5</v>
      </c>
      <c r="C3" s="10" t="s">
        <v>28</v>
      </c>
      <c r="D3" s="10" t="s">
        <v>6</v>
      </c>
      <c r="E3" s="10" t="s">
        <v>7</v>
      </c>
      <c r="F3" s="10" t="s">
        <v>8</v>
      </c>
      <c r="G3" s="11" t="s">
        <v>9</v>
      </c>
      <c r="H3" s="12"/>
      <c r="I3" s="12"/>
      <c r="J3" s="10" t="s">
        <v>10</v>
      </c>
      <c r="K3" s="10" t="s">
        <v>11</v>
      </c>
      <c r="L3" s="12" t="s">
        <v>29</v>
      </c>
      <c r="M3" s="12"/>
      <c r="N3" s="12"/>
      <c r="O3" s="12"/>
      <c r="P3" s="12"/>
      <c r="Q3" s="32"/>
      <c r="R3" s="12" t="s">
        <v>13</v>
      </c>
    </row>
    <row r="4" s="2" customFormat="1" ht="40.5" customHeight="1" spans="1:18">
      <c r="A4" s="13"/>
      <c r="B4" s="13"/>
      <c r="C4" s="13"/>
      <c r="D4" s="13"/>
      <c r="E4" s="13"/>
      <c r="F4" s="13"/>
      <c r="G4" s="14" t="s">
        <v>14</v>
      </c>
      <c r="H4" s="13" t="s">
        <v>15</v>
      </c>
      <c r="I4" s="13" t="s">
        <v>16</v>
      </c>
      <c r="J4" s="13"/>
      <c r="K4" s="13"/>
      <c r="L4" s="12" t="s">
        <v>17</v>
      </c>
      <c r="M4" s="12" t="s">
        <v>30</v>
      </c>
      <c r="N4" s="12" t="s">
        <v>19</v>
      </c>
      <c r="O4" s="12" t="s">
        <v>20</v>
      </c>
      <c r="P4" s="12" t="s">
        <v>31</v>
      </c>
      <c r="Q4" s="32" t="s">
        <v>22</v>
      </c>
      <c r="R4" s="12"/>
    </row>
    <row r="5" spans="1:18">
      <c r="A5" s="15">
        <v>1</v>
      </c>
      <c r="B5" s="67" t="s">
        <v>23</v>
      </c>
      <c r="C5" s="15">
        <v>1</v>
      </c>
      <c r="D5" s="15" t="s">
        <v>24</v>
      </c>
      <c r="E5" s="17" t="s">
        <v>32</v>
      </c>
      <c r="F5" s="18" t="s">
        <v>33</v>
      </c>
      <c r="G5" s="19">
        <v>3</v>
      </c>
      <c r="H5" s="19">
        <v>0</v>
      </c>
      <c r="I5" s="20">
        <v>3</v>
      </c>
      <c r="J5" s="20">
        <v>0</v>
      </c>
      <c r="K5" s="22">
        <f>ROUND(J5/I5,4)</f>
        <v>0</v>
      </c>
      <c r="L5" s="23">
        <f>ROUND(20*K5,2)</f>
        <v>0</v>
      </c>
      <c r="M5" s="24">
        <v>0</v>
      </c>
      <c r="N5" s="25"/>
      <c r="O5" s="23">
        <v>0</v>
      </c>
      <c r="P5" s="23">
        <v>0</v>
      </c>
      <c r="Q5" s="23">
        <v>0</v>
      </c>
      <c r="R5" s="15"/>
    </row>
    <row r="6" spans="1:18">
      <c r="A6" s="15">
        <v>2</v>
      </c>
      <c r="B6" s="67" t="s">
        <v>34</v>
      </c>
      <c r="C6" s="15">
        <v>2</v>
      </c>
      <c r="D6" s="15" t="s">
        <v>24</v>
      </c>
      <c r="E6" s="17" t="s">
        <v>35</v>
      </c>
      <c r="F6" s="18" t="s">
        <v>33</v>
      </c>
      <c r="G6" s="19">
        <v>19</v>
      </c>
      <c r="H6" s="20">
        <v>0</v>
      </c>
      <c r="I6" s="20">
        <v>19</v>
      </c>
      <c r="J6" s="20">
        <v>0</v>
      </c>
      <c r="K6" s="22">
        <f>ROUND(J6/I6,4)</f>
        <v>0</v>
      </c>
      <c r="L6" s="23">
        <v>20</v>
      </c>
      <c r="M6" s="26">
        <v>70</v>
      </c>
      <c r="N6" s="27"/>
      <c r="O6" s="28"/>
      <c r="P6" s="23">
        <v>10</v>
      </c>
      <c r="Q6" s="23">
        <f>SUM(L6:P6)</f>
        <v>100</v>
      </c>
      <c r="R6" s="15"/>
    </row>
    <row r="7" spans="1:18">
      <c r="A7" s="15">
        <v>3</v>
      </c>
      <c r="B7" s="67" t="s">
        <v>34</v>
      </c>
      <c r="C7" s="15">
        <v>3</v>
      </c>
      <c r="D7" s="15" t="s">
        <v>24</v>
      </c>
      <c r="E7" s="17" t="s">
        <v>36</v>
      </c>
      <c r="F7" s="18" t="s">
        <v>33</v>
      </c>
      <c r="G7" s="19">
        <v>0.76</v>
      </c>
      <c r="H7" s="20">
        <v>0</v>
      </c>
      <c r="I7" s="20">
        <v>0.76</v>
      </c>
      <c r="J7" s="20">
        <v>0.76</v>
      </c>
      <c r="K7" s="22">
        <f>ROUND(J7/I7,4)</f>
        <v>1</v>
      </c>
      <c r="L7" s="23">
        <v>20</v>
      </c>
      <c r="M7" s="26">
        <v>70</v>
      </c>
      <c r="N7" s="27"/>
      <c r="O7" s="28"/>
      <c r="P7" s="23">
        <v>10</v>
      </c>
      <c r="Q7" s="23">
        <f>SUM(L7:P7)</f>
        <v>100</v>
      </c>
      <c r="R7" s="15"/>
    </row>
    <row r="8" spans="1:18">
      <c r="A8" s="15">
        <v>4</v>
      </c>
      <c r="B8" s="67" t="s">
        <v>34</v>
      </c>
      <c r="C8" s="15">
        <v>4</v>
      </c>
      <c r="D8" s="15" t="s">
        <v>24</v>
      </c>
      <c r="E8" s="17" t="s">
        <v>37</v>
      </c>
      <c r="F8" s="18" t="s">
        <v>33</v>
      </c>
      <c r="G8" s="19">
        <v>3</v>
      </c>
      <c r="H8" s="20">
        <v>0</v>
      </c>
      <c r="I8" s="20">
        <v>3</v>
      </c>
      <c r="J8" s="20">
        <v>3</v>
      </c>
      <c r="K8" s="22">
        <f>ROUND(J8/I8,4)</f>
        <v>1</v>
      </c>
      <c r="L8" s="23">
        <v>20</v>
      </c>
      <c r="M8" s="24">
        <v>40</v>
      </c>
      <c r="N8" s="25"/>
      <c r="O8" s="23">
        <v>30</v>
      </c>
      <c r="P8" s="23">
        <v>10</v>
      </c>
      <c r="Q8" s="23">
        <f t="shared" ref="Q7:Q12" si="0">SUM(L8:P8)</f>
        <v>100</v>
      </c>
      <c r="R8" s="15"/>
    </row>
    <row r="9" spans="1:18">
      <c r="A9" s="15">
        <v>5</v>
      </c>
      <c r="B9" s="67" t="s">
        <v>34</v>
      </c>
      <c r="C9" s="15">
        <v>5</v>
      </c>
      <c r="D9" s="15" t="s">
        <v>24</v>
      </c>
      <c r="E9" s="17" t="s">
        <v>38</v>
      </c>
      <c r="F9" s="18" t="s">
        <v>39</v>
      </c>
      <c r="G9" s="19">
        <v>9</v>
      </c>
      <c r="H9" s="20">
        <v>0</v>
      </c>
      <c r="I9" s="20">
        <v>9</v>
      </c>
      <c r="J9" s="20">
        <v>9</v>
      </c>
      <c r="K9" s="22">
        <f>ROUND(J9/I9,4)</f>
        <v>1</v>
      </c>
      <c r="L9" s="23">
        <v>20</v>
      </c>
      <c r="M9" s="24">
        <v>40</v>
      </c>
      <c r="N9" s="25"/>
      <c r="O9" s="23">
        <v>30</v>
      </c>
      <c r="P9" s="23">
        <v>5</v>
      </c>
      <c r="Q9" s="23">
        <f t="shared" si="0"/>
        <v>95</v>
      </c>
      <c r="R9" s="15"/>
    </row>
    <row r="10" spans="1:18">
      <c r="A10" s="15">
        <v>6</v>
      </c>
      <c r="B10" s="67" t="s">
        <v>34</v>
      </c>
      <c r="C10" s="15">
        <v>6</v>
      </c>
      <c r="D10" s="15" t="s">
        <v>24</v>
      </c>
      <c r="E10" s="21" t="s">
        <v>40</v>
      </c>
      <c r="F10" s="18" t="s">
        <v>39</v>
      </c>
      <c r="G10" s="19">
        <v>20</v>
      </c>
      <c r="H10" s="20">
        <v>0</v>
      </c>
      <c r="I10" s="20">
        <v>20</v>
      </c>
      <c r="J10" s="20">
        <v>0</v>
      </c>
      <c r="K10" s="22">
        <f>ROUND(J10/I10,4)</f>
        <v>0</v>
      </c>
      <c r="L10" s="23">
        <v>20</v>
      </c>
      <c r="M10" s="24">
        <v>40</v>
      </c>
      <c r="N10" s="25"/>
      <c r="O10" s="23">
        <v>30</v>
      </c>
      <c r="P10" s="23">
        <v>7</v>
      </c>
      <c r="Q10" s="23">
        <f t="shared" si="0"/>
        <v>97</v>
      </c>
      <c r="R10" s="15"/>
    </row>
    <row r="11" spans="1:18">
      <c r="A11" s="15">
        <v>7</v>
      </c>
      <c r="B11" s="67" t="s">
        <v>34</v>
      </c>
      <c r="C11" s="15">
        <v>7</v>
      </c>
      <c r="D11" s="15" t="s">
        <v>24</v>
      </c>
      <c r="E11" s="17" t="s">
        <v>41</v>
      </c>
      <c r="F11" s="18" t="s">
        <v>33</v>
      </c>
      <c r="G11" s="19">
        <v>13</v>
      </c>
      <c r="H11" s="20">
        <v>0</v>
      </c>
      <c r="I11" s="20">
        <v>13</v>
      </c>
      <c r="J11" s="20">
        <v>13</v>
      </c>
      <c r="K11" s="22">
        <f>ROUND(J11/I11,4)</f>
        <v>1</v>
      </c>
      <c r="L11" s="23">
        <v>20</v>
      </c>
      <c r="M11" s="26">
        <v>70</v>
      </c>
      <c r="N11" s="27"/>
      <c r="O11" s="28"/>
      <c r="P11" s="23">
        <v>9</v>
      </c>
      <c r="Q11" s="23">
        <f t="shared" si="0"/>
        <v>99</v>
      </c>
      <c r="R11" s="15"/>
    </row>
    <row r="12" spans="1:18">
      <c r="A12" s="15">
        <v>7</v>
      </c>
      <c r="B12" s="67" t="s">
        <v>34</v>
      </c>
      <c r="C12" s="15">
        <v>7</v>
      </c>
      <c r="D12" s="15" t="s">
        <v>24</v>
      </c>
      <c r="E12" s="21" t="s">
        <v>42</v>
      </c>
      <c r="F12" s="18" t="s">
        <v>39</v>
      </c>
      <c r="G12" s="19">
        <v>10</v>
      </c>
      <c r="H12" s="20">
        <v>0</v>
      </c>
      <c r="I12" s="20">
        <v>10</v>
      </c>
      <c r="J12" s="20">
        <v>10</v>
      </c>
      <c r="K12" s="22">
        <f>ROUND(J12/I12,4)</f>
        <v>1</v>
      </c>
      <c r="L12" s="23">
        <v>20</v>
      </c>
      <c r="M12" s="29">
        <v>70</v>
      </c>
      <c r="N12" s="30"/>
      <c r="O12" s="31"/>
      <c r="P12" s="23">
        <v>7</v>
      </c>
      <c r="Q12" s="23">
        <f t="shared" si="0"/>
        <v>97</v>
      </c>
      <c r="R12" s="15"/>
    </row>
    <row r="13" spans="7:7">
      <c r="G13"/>
    </row>
    <row r="14" spans="7:7">
      <c r="G14"/>
    </row>
    <row r="15" spans="7:7">
      <c r="G15"/>
    </row>
    <row r="16" spans="7:7">
      <c r="G16"/>
    </row>
    <row r="17" spans="7:7">
      <c r="G17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  <row r="23" spans="7:7">
      <c r="G23"/>
    </row>
    <row r="24" spans="7:7">
      <c r="G24"/>
    </row>
    <row r="25" spans="7:7">
      <c r="G25"/>
    </row>
    <row r="26" spans="7:7">
      <c r="G26"/>
    </row>
    <row r="27" spans="7:7">
      <c r="G27"/>
    </row>
    <row r="28" spans="7:7">
      <c r="G28"/>
    </row>
    <row r="29" spans="7:7">
      <c r="G29"/>
    </row>
    <row r="30" spans="7:7">
      <c r="G30"/>
    </row>
    <row r="31" spans="7:7">
      <c r="G31"/>
    </row>
    <row r="32" spans="7:7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</sheetData>
  <mergeCells count="22">
    <mergeCell ref="A1:R1"/>
    <mergeCell ref="A2:D2"/>
    <mergeCell ref="G2:J2"/>
    <mergeCell ref="G3:I3"/>
    <mergeCell ref="L3:Q3"/>
    <mergeCell ref="M5:N5"/>
    <mergeCell ref="M6:O6"/>
    <mergeCell ref="M7:O7"/>
    <mergeCell ref="M8:N8"/>
    <mergeCell ref="M9:N9"/>
    <mergeCell ref="M10:N10"/>
    <mergeCell ref="M11:O11"/>
    <mergeCell ref="M12:O12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ᶘ ᵒᴥᵒᶅ</cp:lastModifiedBy>
  <dcterms:created xsi:type="dcterms:W3CDTF">2024-04-26T03:27:00Z</dcterms:created>
  <dcterms:modified xsi:type="dcterms:W3CDTF">2025-04-30T01:45:14Z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17D34573418A45728A7F2B84C72445A7_13</vt:lpwstr>
  </property>
  <property fmtid="{D5CDD505-2E9C-101B-9397-08002B2CF9AE}" pid="3" name="KSOProductBuildVer">
    <vt:lpwstr>2052-12.1.0.20784</vt:lpwstr>
  </property>
</Properties>
</file>