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<sst xmlns="http://schemas.openxmlformats.org/spreadsheetml/2006/main" count="136" uniqueCount="68">
  <si>
    <t>附表3    2024年部门预算绩效运行监控情况汇总表（部门整体）</t>
  </si>
  <si>
    <t>填表人：黄亮</t>
  </si>
  <si>
    <t>联系电话：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</si>
  <si>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</si>
  <si>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</si>
  <si>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</si>
  <si>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</si>
  <si>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</si>
  <si>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</si>
  <si>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</si>
  <si>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</si>
  <si>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</si>
  <si>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</si>
  <si>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</si>
  <si>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</si>
  <si>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</si>
  <si>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</si>
  <si>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</si>
  <si>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008001</t>
  </si>
  <si>
    <t>中国共产党武汉市东西湖区委员会组织部</t>
  </si>
  <si>
    <t>部门整体</t>
  </si>
  <si>
    <r>
      <rPr>
        <sz val="22"/>
        <color indexed="8"/>
        <rFont val="Times New Roman"/>
        <charset val="134"/>
      </rPr>
      <t xml:space="preserve"> </t>
    </r>
    <r>
      <rPr>
        <sz val="22"/>
        <color indexed="8"/>
        <rFont val="方正小标宋简体"/>
        <charset val="134"/>
      </rPr>
      <t>附表</t>
    </r>
    <r>
      <rPr>
        <sz val="22"/>
        <color indexed="8"/>
        <rFont val="Times New Roman"/>
        <charset val="134"/>
      </rPr>
      <t>4       2024</t>
    </r>
    <r>
      <rPr>
        <sz val="22"/>
        <color indexed="8"/>
        <rFont val="方正小标宋简体"/>
        <charset val="134"/>
      </rPr>
      <t>年部门预算绩效运行监控情况汇总表（项目）</t>
    </r>
  </si>
  <si>
    <t>项目序号</t>
  </si>
  <si>
    <r>
      <rPr>
        <sz val="11"/>
        <color indexed="8"/>
        <rFont val="黑体"/>
        <charset val="134"/>
      </rPr>
      <t>年中追加数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黑体"/>
        <charset val="134"/>
      </rPr>
      <t>调减数</t>
    </r>
  </si>
  <si>
    <t>区委组织部</t>
  </si>
  <si>
    <t>办公经费</t>
  </si>
  <si>
    <t>党建示范建设经费</t>
  </si>
  <si>
    <t>干部管理经费</t>
  </si>
  <si>
    <t>干部教育经费</t>
  </si>
  <si>
    <t>红色引擎工作专项经费（包含“七一”活动经费）</t>
  </si>
  <si>
    <t>绩效管理和综合考评工作费用</t>
  </si>
  <si>
    <t>人才工作经费</t>
  </si>
  <si>
    <t>往来资金</t>
  </si>
  <si>
    <t>辅助用工经费</t>
  </si>
  <si>
    <t>困难企业离休干部春节慰问、特困离退休帮扶</t>
  </si>
  <si>
    <t>老干事业费、区级老干部活动费公用经费</t>
  </si>
  <si>
    <t>破产改制企业老干津贴及年终奖</t>
  </si>
  <si>
    <t>区级老干部慰问费及公用经费</t>
  </si>
  <si>
    <t>党建活动经费、离退休支部工作补贴</t>
  </si>
  <si>
    <t>更新公务用车</t>
  </si>
  <si>
    <t>“四就近”工作经费</t>
  </si>
  <si>
    <t>组织部关工委工作经费</t>
  </si>
  <si>
    <t>2023年度下派选调生到村工作补助</t>
  </si>
  <si>
    <t>2023年组织工作专项补助经费（干部教育培训）</t>
  </si>
  <si>
    <t>2024年下派选调生到村工作补助</t>
  </si>
  <si>
    <t>博士后专项补贴资金</t>
  </si>
  <si>
    <t>产业领军人才资助资金</t>
  </si>
  <si>
    <t>结算2022年下派选调生到村工作补助</t>
  </si>
  <si>
    <t>结算2023年下派选调生到村工作补助</t>
  </si>
  <si>
    <t>选调生到村任职专项经费</t>
  </si>
  <si>
    <t>组织工作专项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</si>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</sst>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黑体"/>
      <charset val="134"/>
    </font>
    <font>
      <sz val="2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9"/>
      <color rgb="FF000000"/>
      <name val="SimSun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黑体"/>
      <charset val="134"/>
    </font>
    <font>
      <sz val="9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22"/>
      <color indexed="8"/>
      <name val="方正小标宋简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7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7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7" fillId="36" borderId="0" applyProtection="0">
      <alignment vertical="center"/>
    </xf>
    <xf numFmtId="0" fontId="7" fillId="36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14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 applyProtection="0"/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/>
    <xf numFmtId="0" fontId="7" fillId="0" borderId="0" applyProtection="0">
      <alignment vertical="center"/>
    </xf>
    <xf numFmtId="0" fontId="7" fillId="0" borderId="0">
      <alignment vertical="center"/>
    </xf>
    <xf numFmtId="0" fontId="36" fillId="0" borderId="0"/>
    <xf numFmtId="0" fontId="1" fillId="0" borderId="0" applyProtection="0">
      <alignment vertical="center"/>
    </xf>
    <xf numFmtId="0" fontId="37" fillId="0" borderId="0">
      <alignment vertical="center"/>
    </xf>
    <xf numFmtId="0" fontId="9" fillId="0" borderId="0"/>
    <xf numFmtId="0" fontId="38" fillId="0" borderId="0" applyProtection="0"/>
    <xf numFmtId="0" fontId="9" fillId="0" borderId="0" applyProtection="0"/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43" fontId="7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9" fontId="9" fillId="0" borderId="0" xfId="81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6" fillId="0" borderId="2" xfId="0" applyFont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xSplit="12" ySplit="4" topLeftCell="M5" activePane="bottomRight" state="frozen"/>
      <selection/>
      <selection pane="topRight"/>
      <selection pane="bottomLeft"/>
      <selection pane="bottomRight" activeCell="H18" sqref="H18"/>
    </sheetView>
  </sheetViews>
  <sheetFormatPr defaultColWidth="9" defaultRowHeight="20.1" customHeight="1" outlineLevelRow="4"/>
  <cols>
    <col min="3" max="3" width="11.25" customWidth="1"/>
    <col min="4" max="4" width="12.375" customWidth="1"/>
    <col min="5" max="5" width="14.25" customWidth="1"/>
    <col min="6" max="6" width="12.5" customWidth="1"/>
    <col min="8" max="8" width="13.875" customWidth="1"/>
    <col min="12" max="12" width="15.375" customWidth="1"/>
  </cols>
  <sheetData>
    <row r="1" ht="45" customHeight="1" spans="1:1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customHeight="1" spans="1:12">
      <c r="A2" s="44" t="s">
        <v>1</v>
      </c>
      <c r="B2" s="44"/>
      <c r="C2" s="44"/>
      <c r="D2" s="45"/>
      <c r="E2" s="45"/>
      <c r="F2" s="45" t="s">
        <v>2</v>
      </c>
      <c r="G2" s="45"/>
      <c r="H2" s="45"/>
      <c r="I2" s="45"/>
      <c r="J2" s="48"/>
      <c r="K2" s="48"/>
      <c r="L2" s="45" t="s">
        <v>3</v>
      </c>
    </row>
    <row r="3" customHeight="1" spans="1:13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/>
      <c r="I3" s="10"/>
      <c r="J3" s="10" t="s">
        <v>11</v>
      </c>
      <c r="K3" s="29" t="s">
        <v>12</v>
      </c>
      <c r="L3" s="30" t="s">
        <v>13</v>
      </c>
      <c r="M3" s="30" t="s">
        <v>14</v>
      </c>
    </row>
    <row r="4" ht="33" customHeight="1" spans="1:13">
      <c r="A4" s="10"/>
      <c r="B4" s="10"/>
      <c r="C4" s="10"/>
      <c r="D4" s="10"/>
      <c r="E4" s="10"/>
      <c r="F4" s="10"/>
      <c r="G4" s="10" t="s">
        <v>15</v>
      </c>
      <c r="H4" s="10" t="s">
        <v>16</v>
      </c>
      <c r="I4" s="10" t="s">
        <v>17</v>
      </c>
      <c r="J4" s="10"/>
      <c r="K4" s="29"/>
      <c r="L4" s="30"/>
      <c r="M4" s="30"/>
    </row>
    <row r="5" ht="42" customHeight="1" spans="1:13">
      <c r="A5" s="46"/>
      <c r="B5" s="47" t="s">
        <v>18</v>
      </c>
      <c r="C5" s="46"/>
      <c r="D5" s="36" t="s">
        <v>19</v>
      </c>
      <c r="E5" s="46" t="s">
        <v>20</v>
      </c>
      <c r="F5" s="36" t="s">
        <v>19</v>
      </c>
      <c r="G5" s="46">
        <v>1386.96</v>
      </c>
      <c r="H5" s="46">
        <v>256.91</v>
      </c>
      <c r="I5" s="46">
        <v>1643.87</v>
      </c>
      <c r="J5" s="46">
        <v>1303.99</v>
      </c>
      <c r="K5" s="49">
        <f>J5/I5</f>
        <v>0.793243991313182</v>
      </c>
      <c r="L5" s="46">
        <f>I5-J5</f>
        <v>339.88</v>
      </c>
      <c r="M5" s="46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3"/>
  <sheetViews>
    <sheetView workbookViewId="0">
      <pane xSplit="9" ySplit="4" topLeftCell="J17" activePane="bottomRight" state="frozen"/>
      <selection/>
      <selection pane="topRight"/>
      <selection pane="bottomLeft"/>
      <selection pane="bottomRight" activeCell="L5" sqref="L5:L30"/>
    </sheetView>
  </sheetViews>
  <sheetFormatPr defaultColWidth="9" defaultRowHeight="20.1" customHeight="1"/>
  <cols>
    <col min="1" max="1" width="7.5" style="4" customWidth="1"/>
    <col min="2" max="2" width="8.125" style="4" customWidth="1"/>
    <col min="3" max="3" width="6" style="4" customWidth="1"/>
    <col min="4" max="4" width="10.875" style="4" customWidth="1"/>
    <col min="5" max="5" width="16.75" style="4" customWidth="1"/>
    <col min="6" max="6" width="10.5" style="4" customWidth="1"/>
    <col min="7" max="7" width="11.75" style="4" customWidth="1"/>
    <col min="8" max="8" width="12.875" style="4" customWidth="1"/>
    <col min="9" max="9" width="21.25" style="4" customWidth="1"/>
    <col min="10" max="10" width="11.375" style="4" customWidth="1"/>
    <col min="11" max="12" width="8.5" style="4" customWidth="1"/>
    <col min="13" max="13" width="19.25" style="4" customWidth="1"/>
    <col min="14" max="16384" width="9" style="4"/>
  </cols>
  <sheetData>
    <row r="1" ht="38.1" customHeight="1" spans="1:13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/>
      <c r="C2" s="7"/>
      <c r="D2" s="7"/>
      <c r="E2" s="8"/>
      <c r="F2" s="8"/>
      <c r="G2" s="9" t="s">
        <v>2</v>
      </c>
      <c r="H2" s="8"/>
      <c r="I2" s="8"/>
      <c r="J2" s="8"/>
      <c r="K2" s="27" t="s">
        <v>3</v>
      </c>
      <c r="L2" s="28"/>
      <c r="M2" s="28"/>
    </row>
    <row r="3" s="2" customFormat="1" customHeight="1" spans="1:13">
      <c r="A3" s="10" t="s">
        <v>4</v>
      </c>
      <c r="B3" s="10" t="s">
        <v>5</v>
      </c>
      <c r="C3" s="10" t="s">
        <v>22</v>
      </c>
      <c r="D3" s="10" t="s">
        <v>7</v>
      </c>
      <c r="E3" s="10" t="s">
        <v>8</v>
      </c>
      <c r="F3" s="10" t="s">
        <v>9</v>
      </c>
      <c r="G3" s="10" t="s">
        <v>10</v>
      </c>
      <c r="H3" s="11"/>
      <c r="I3" s="11"/>
      <c r="J3" s="10" t="s">
        <v>11</v>
      </c>
      <c r="K3" s="29" t="s">
        <v>12</v>
      </c>
      <c r="L3" s="30" t="s">
        <v>13</v>
      </c>
      <c r="M3" s="30" t="s">
        <v>14</v>
      </c>
    </row>
    <row r="4" s="2" customFormat="1" ht="33" customHeight="1" spans="1:13">
      <c r="A4" s="11"/>
      <c r="B4" s="11"/>
      <c r="C4" s="11"/>
      <c r="D4" s="11"/>
      <c r="E4" s="11"/>
      <c r="F4" s="11"/>
      <c r="G4" s="10" t="s">
        <v>15</v>
      </c>
      <c r="H4" s="10" t="s">
        <v>23</v>
      </c>
      <c r="I4" s="10" t="s">
        <v>17</v>
      </c>
      <c r="J4" s="11"/>
      <c r="K4" s="31"/>
      <c r="L4" s="32"/>
      <c r="M4" s="32"/>
    </row>
    <row r="5" customHeight="1" spans="1:13">
      <c r="A5" s="12"/>
      <c r="B5" s="50" t="s">
        <v>18</v>
      </c>
      <c r="C5" s="13">
        <v>1</v>
      </c>
      <c r="D5" s="14" t="s">
        <v>24</v>
      </c>
      <c r="E5" s="15" t="s">
        <v>25</v>
      </c>
      <c r="F5" s="14"/>
      <c r="G5" s="13">
        <v>40</v>
      </c>
      <c r="H5" s="13">
        <v>3.13</v>
      </c>
      <c r="I5" s="13">
        <f t="shared" ref="I5:I13" si="0">G5+H5</f>
        <v>43.13</v>
      </c>
      <c r="J5" s="13">
        <v>27.85</v>
      </c>
      <c r="K5" s="33">
        <f t="shared" ref="K5:K10" si="1">J5/I5</f>
        <v>0.645722235103176</v>
      </c>
      <c r="L5" s="13">
        <f>I5-J5</f>
        <v>15.28</v>
      </c>
      <c r="M5" s="14"/>
    </row>
    <row r="6" ht="15" spans="1:13">
      <c r="A6" s="13"/>
      <c r="B6" s="50" t="s">
        <v>18</v>
      </c>
      <c r="C6" s="13">
        <v>2</v>
      </c>
      <c r="D6" s="14" t="s">
        <v>24</v>
      </c>
      <c r="E6" s="16" t="s">
        <v>26</v>
      </c>
      <c r="F6" s="14"/>
      <c r="G6" s="13">
        <v>66.17</v>
      </c>
      <c r="H6" s="13">
        <v>-65</v>
      </c>
      <c r="I6" s="13">
        <f t="shared" si="0"/>
        <v>1.17</v>
      </c>
      <c r="J6" s="13">
        <v>1.17</v>
      </c>
      <c r="K6" s="33">
        <f t="shared" si="1"/>
        <v>0.999999999999998</v>
      </c>
      <c r="L6" s="13">
        <v>0</v>
      </c>
      <c r="M6" s="13"/>
    </row>
    <row r="7" ht="15" spans="1:13">
      <c r="A7" s="13"/>
      <c r="B7" s="50" t="s">
        <v>18</v>
      </c>
      <c r="C7" s="13">
        <v>3</v>
      </c>
      <c r="D7" s="14" t="s">
        <v>24</v>
      </c>
      <c r="E7" s="16" t="s">
        <v>27</v>
      </c>
      <c r="F7" s="14"/>
      <c r="G7" s="13">
        <v>80</v>
      </c>
      <c r="H7" s="13">
        <v>9</v>
      </c>
      <c r="I7" s="13">
        <f t="shared" si="0"/>
        <v>89</v>
      </c>
      <c r="J7" s="13">
        <v>37.65</v>
      </c>
      <c r="K7" s="33">
        <f t="shared" si="1"/>
        <v>0.423033707865169</v>
      </c>
      <c r="L7" s="13">
        <f>I7-J7</f>
        <v>51.35</v>
      </c>
      <c r="M7" s="31"/>
    </row>
    <row r="8" ht="15" spans="1:13">
      <c r="A8" s="13"/>
      <c r="B8" s="50" t="s">
        <v>18</v>
      </c>
      <c r="C8" s="13">
        <v>4</v>
      </c>
      <c r="D8" s="14" t="s">
        <v>24</v>
      </c>
      <c r="E8" s="16" t="s">
        <v>28</v>
      </c>
      <c r="F8" s="14"/>
      <c r="G8" s="13">
        <v>90</v>
      </c>
      <c r="H8" s="13"/>
      <c r="I8" s="13">
        <f t="shared" si="0"/>
        <v>90</v>
      </c>
      <c r="J8" s="13">
        <v>71.02</v>
      </c>
      <c r="K8" s="33">
        <f t="shared" si="1"/>
        <v>0.789111111111111</v>
      </c>
      <c r="L8" s="13">
        <f>I8-J8</f>
        <v>18.98</v>
      </c>
      <c r="M8" s="31"/>
    </row>
    <row r="9" ht="33.75" spans="1:13">
      <c r="A9" s="13"/>
      <c r="B9" s="50" t="s">
        <v>18</v>
      </c>
      <c r="C9" s="13">
        <v>5</v>
      </c>
      <c r="D9" s="14" t="s">
        <v>24</v>
      </c>
      <c r="E9" s="16" t="s">
        <v>29</v>
      </c>
      <c r="F9" s="14"/>
      <c r="G9" s="13">
        <v>95</v>
      </c>
      <c r="H9" s="13"/>
      <c r="I9" s="13">
        <f t="shared" si="0"/>
        <v>95</v>
      </c>
      <c r="J9" s="13">
        <v>20.31</v>
      </c>
      <c r="K9" s="33">
        <f t="shared" si="1"/>
        <v>0.213789473684211</v>
      </c>
      <c r="L9" s="13">
        <f t="shared" ref="L9:L21" si="2">I9-J9</f>
        <v>74.69</v>
      </c>
      <c r="M9" s="13"/>
    </row>
    <row r="10" customHeight="1" spans="1:13">
      <c r="A10" s="13"/>
      <c r="B10" s="50" t="s">
        <v>18</v>
      </c>
      <c r="C10" s="13">
        <v>6</v>
      </c>
      <c r="D10" s="14" t="s">
        <v>24</v>
      </c>
      <c r="E10" s="16" t="s">
        <v>30</v>
      </c>
      <c r="F10" s="14"/>
      <c r="G10" s="13">
        <v>5</v>
      </c>
      <c r="H10" s="13"/>
      <c r="I10" s="13">
        <f t="shared" si="0"/>
        <v>5</v>
      </c>
      <c r="J10" s="13">
        <v>0</v>
      </c>
      <c r="K10" s="33">
        <f t="shared" si="1"/>
        <v>0</v>
      </c>
      <c r="L10" s="13">
        <f t="shared" si="2"/>
        <v>5</v>
      </c>
      <c r="M10" s="13"/>
    </row>
    <row r="11" ht="23" customHeight="1" spans="1:13">
      <c r="A11" s="13"/>
      <c r="B11" s="50" t="s">
        <v>18</v>
      </c>
      <c r="C11" s="13">
        <v>7</v>
      </c>
      <c r="D11" s="14" t="s">
        <v>24</v>
      </c>
      <c r="E11" s="16" t="s">
        <v>31</v>
      </c>
      <c r="F11" s="14"/>
      <c r="G11" s="13">
        <v>150</v>
      </c>
      <c r="H11" s="13"/>
      <c r="I11" s="13">
        <f t="shared" si="0"/>
        <v>150</v>
      </c>
      <c r="J11" s="13">
        <v>133.84</v>
      </c>
      <c r="K11" s="33">
        <f t="shared" ref="K11:K21" si="3">J11/I11</f>
        <v>0.892266666666667</v>
      </c>
      <c r="L11" s="13">
        <f t="shared" si="2"/>
        <v>16.16</v>
      </c>
      <c r="M11" s="13"/>
    </row>
    <row r="12" ht="23" customHeight="1" spans="1:13">
      <c r="A12" s="13"/>
      <c r="B12" s="50" t="s">
        <v>18</v>
      </c>
      <c r="C12" s="13">
        <v>8</v>
      </c>
      <c r="D12" s="14" t="s">
        <v>24</v>
      </c>
      <c r="E12" s="16" t="s">
        <v>32</v>
      </c>
      <c r="F12" s="14"/>
      <c r="G12" s="13"/>
      <c r="H12" s="13">
        <v>5</v>
      </c>
      <c r="I12" s="13">
        <f t="shared" si="0"/>
        <v>5</v>
      </c>
      <c r="J12" s="13">
        <v>5</v>
      </c>
      <c r="K12" s="33">
        <f t="shared" si="3"/>
        <v>1</v>
      </c>
      <c r="L12" s="13">
        <f t="shared" si="2"/>
        <v>0</v>
      </c>
      <c r="M12" s="13"/>
    </row>
    <row r="13" ht="23" customHeight="1" spans="1:13">
      <c r="A13" s="13"/>
      <c r="B13" s="50" t="s">
        <v>18</v>
      </c>
      <c r="C13" s="13">
        <v>9</v>
      </c>
      <c r="D13" s="14" t="s">
        <v>24</v>
      </c>
      <c r="E13" s="17" t="s">
        <v>33</v>
      </c>
      <c r="F13" s="14"/>
      <c r="G13" s="13"/>
      <c r="H13" s="13">
        <v>1.84</v>
      </c>
      <c r="I13" s="13">
        <f t="shared" si="0"/>
        <v>1.84</v>
      </c>
      <c r="J13" s="13">
        <v>0</v>
      </c>
      <c r="K13" s="33">
        <f t="shared" si="3"/>
        <v>0</v>
      </c>
      <c r="L13" s="13">
        <f t="shared" si="2"/>
        <v>1.84</v>
      </c>
      <c r="M13" s="13"/>
    </row>
    <row r="14" s="3" customFormat="1" ht="23" customHeight="1" spans="1:13">
      <c r="A14" s="18"/>
      <c r="B14" s="51" t="s">
        <v>18</v>
      </c>
      <c r="C14" s="18">
        <v>10</v>
      </c>
      <c r="D14" s="19" t="s">
        <v>24</v>
      </c>
      <c r="E14" s="20" t="s">
        <v>34</v>
      </c>
      <c r="F14" s="19"/>
      <c r="G14" s="18"/>
      <c r="H14" s="18">
        <v>7.79</v>
      </c>
      <c r="I14" s="18">
        <f t="shared" ref="I14:I21" si="4">G14+H14</f>
        <v>7.79</v>
      </c>
      <c r="J14" s="18">
        <v>0</v>
      </c>
      <c r="K14" s="34">
        <f t="shared" si="3"/>
        <v>0</v>
      </c>
      <c r="L14" s="18">
        <f t="shared" si="2"/>
        <v>7.79</v>
      </c>
      <c r="M14" s="18"/>
    </row>
    <row r="15" s="3" customFormat="1" ht="23" customHeight="1" spans="1:13">
      <c r="A15" s="18"/>
      <c r="B15" s="51" t="s">
        <v>18</v>
      </c>
      <c r="C15" s="18">
        <v>11</v>
      </c>
      <c r="D15" s="19" t="s">
        <v>24</v>
      </c>
      <c r="E15" s="21" t="s">
        <v>35</v>
      </c>
      <c r="F15" s="19"/>
      <c r="G15" s="18"/>
      <c r="H15" s="18">
        <v>7.72</v>
      </c>
      <c r="I15" s="18">
        <f t="shared" si="4"/>
        <v>7.72</v>
      </c>
      <c r="J15" s="18">
        <v>0</v>
      </c>
      <c r="K15" s="34">
        <f t="shared" si="3"/>
        <v>0</v>
      </c>
      <c r="L15" s="18">
        <f t="shared" si="2"/>
        <v>7.72</v>
      </c>
      <c r="M15" s="18"/>
    </row>
    <row r="16" s="3" customFormat="1" ht="23" customHeight="1" spans="1:13">
      <c r="A16" s="22"/>
      <c r="B16" s="51" t="s">
        <v>18</v>
      </c>
      <c r="C16" s="18">
        <v>12</v>
      </c>
      <c r="D16" s="19" t="s">
        <v>24</v>
      </c>
      <c r="E16" s="23" t="s">
        <v>36</v>
      </c>
      <c r="F16" s="19"/>
      <c r="G16" s="18"/>
      <c r="H16" s="18">
        <v>31.32</v>
      </c>
      <c r="I16" s="18">
        <f t="shared" si="4"/>
        <v>31.32</v>
      </c>
      <c r="J16" s="18">
        <v>3.98</v>
      </c>
      <c r="K16" s="34">
        <f t="shared" si="3"/>
        <v>0.127075351213282</v>
      </c>
      <c r="L16" s="18">
        <f t="shared" si="2"/>
        <v>27.34</v>
      </c>
      <c r="M16" s="22"/>
    </row>
    <row r="17" ht="23" customHeight="1" spans="1:13">
      <c r="A17" s="24"/>
      <c r="B17" s="50" t="s">
        <v>18</v>
      </c>
      <c r="C17" s="13">
        <v>13</v>
      </c>
      <c r="D17" s="14" t="s">
        <v>24</v>
      </c>
      <c r="E17" s="25" t="s">
        <v>37</v>
      </c>
      <c r="F17" s="24"/>
      <c r="G17" s="24"/>
      <c r="H17" s="13">
        <v>0.05</v>
      </c>
      <c r="I17" s="13">
        <f t="shared" si="4"/>
        <v>0.05</v>
      </c>
      <c r="J17" s="24">
        <v>0</v>
      </c>
      <c r="K17" s="33">
        <f t="shared" si="3"/>
        <v>0</v>
      </c>
      <c r="L17" s="13">
        <f t="shared" si="2"/>
        <v>0.05</v>
      </c>
      <c r="M17" s="24"/>
    </row>
    <row r="18" ht="23" customHeight="1" spans="1:13">
      <c r="A18" s="24"/>
      <c r="B18" s="50" t="s">
        <v>18</v>
      </c>
      <c r="C18" s="13">
        <v>14</v>
      </c>
      <c r="D18" s="14" t="s">
        <v>24</v>
      </c>
      <c r="E18" s="16" t="s">
        <v>38</v>
      </c>
      <c r="F18" s="24"/>
      <c r="G18" s="24"/>
      <c r="H18" s="13">
        <v>1.14</v>
      </c>
      <c r="I18" s="13">
        <f t="shared" si="4"/>
        <v>1.14</v>
      </c>
      <c r="J18" s="24">
        <v>0</v>
      </c>
      <c r="K18" s="33">
        <f t="shared" si="3"/>
        <v>0</v>
      </c>
      <c r="L18" s="13">
        <f t="shared" si="2"/>
        <v>1.14</v>
      </c>
      <c r="M18" s="24"/>
    </row>
    <row r="19" ht="23" customHeight="1" spans="1:13">
      <c r="A19" s="24"/>
      <c r="B19" s="50" t="s">
        <v>18</v>
      </c>
      <c r="C19" s="13">
        <v>15</v>
      </c>
      <c r="D19" s="14" t="s">
        <v>24</v>
      </c>
      <c r="E19" s="17" t="s">
        <v>39</v>
      </c>
      <c r="F19" s="24"/>
      <c r="G19" s="24"/>
      <c r="H19" s="13">
        <v>18</v>
      </c>
      <c r="I19" s="13">
        <f t="shared" si="4"/>
        <v>18</v>
      </c>
      <c r="J19" s="24">
        <v>0</v>
      </c>
      <c r="K19" s="33">
        <f t="shared" si="3"/>
        <v>0</v>
      </c>
      <c r="L19" s="13">
        <f t="shared" si="2"/>
        <v>18</v>
      </c>
      <c r="M19" s="24"/>
    </row>
    <row r="20" ht="23" customHeight="1" spans="1:13">
      <c r="A20" s="24"/>
      <c r="B20" s="50" t="s">
        <v>18</v>
      </c>
      <c r="C20" s="13">
        <v>16</v>
      </c>
      <c r="D20" s="14" t="s">
        <v>24</v>
      </c>
      <c r="E20" s="16" t="s">
        <v>40</v>
      </c>
      <c r="F20" s="24"/>
      <c r="G20" s="24"/>
      <c r="H20" s="13">
        <v>2.1</v>
      </c>
      <c r="I20" s="13">
        <f t="shared" si="4"/>
        <v>2.1</v>
      </c>
      <c r="J20" s="24">
        <v>0</v>
      </c>
      <c r="K20" s="33">
        <f t="shared" si="3"/>
        <v>0</v>
      </c>
      <c r="L20" s="13">
        <f t="shared" si="2"/>
        <v>2.1</v>
      </c>
      <c r="M20" s="24"/>
    </row>
    <row r="21" ht="23" customHeight="1" spans="1:13">
      <c r="A21" s="24"/>
      <c r="B21" s="50" t="s">
        <v>18</v>
      </c>
      <c r="C21" s="13">
        <v>17</v>
      </c>
      <c r="D21" s="14" t="s">
        <v>24</v>
      </c>
      <c r="E21" s="16" t="s">
        <v>41</v>
      </c>
      <c r="F21" s="24"/>
      <c r="G21" s="24"/>
      <c r="H21" s="13">
        <v>29.44</v>
      </c>
      <c r="I21" s="13">
        <f t="shared" si="4"/>
        <v>29.44</v>
      </c>
      <c r="J21" s="24">
        <v>0</v>
      </c>
      <c r="K21" s="33">
        <f t="shared" si="3"/>
        <v>0</v>
      </c>
      <c r="L21" s="13">
        <f t="shared" si="2"/>
        <v>29.44</v>
      </c>
      <c r="M21" s="24"/>
    </row>
    <row r="22" ht="23" customHeight="1" spans="1:13">
      <c r="A22" s="24"/>
      <c r="B22" s="50" t="s">
        <v>18</v>
      </c>
      <c r="C22" s="13">
        <v>18</v>
      </c>
      <c r="D22" s="14" t="s">
        <v>24</v>
      </c>
      <c r="E22" s="16" t="s">
        <v>42</v>
      </c>
      <c r="F22" s="26"/>
      <c r="G22" s="26"/>
      <c r="H22" s="13">
        <v>12</v>
      </c>
      <c r="I22" s="13">
        <f t="shared" ref="I22:I30" si="5">G22+H22</f>
        <v>12</v>
      </c>
      <c r="J22" s="26">
        <v>0</v>
      </c>
      <c r="K22" s="33">
        <f t="shared" ref="K22:K30" si="6">J22/I22</f>
        <v>0</v>
      </c>
      <c r="L22" s="13">
        <f t="shared" ref="L22:L30" si="7">I22-J22</f>
        <v>12</v>
      </c>
      <c r="M22" s="26"/>
    </row>
    <row r="23" ht="23" customHeight="1" spans="1:13">
      <c r="A23" s="24"/>
      <c r="B23" s="50" t="s">
        <v>18</v>
      </c>
      <c r="C23" s="13">
        <v>19</v>
      </c>
      <c r="D23" s="14" t="s">
        <v>24</v>
      </c>
      <c r="E23" s="16" t="s">
        <v>43</v>
      </c>
      <c r="F23" s="26"/>
      <c r="G23" s="26"/>
      <c r="H23" s="13">
        <v>10</v>
      </c>
      <c r="I23" s="13">
        <f t="shared" si="5"/>
        <v>10</v>
      </c>
      <c r="J23" s="26">
        <v>0</v>
      </c>
      <c r="K23" s="33">
        <f t="shared" si="6"/>
        <v>0</v>
      </c>
      <c r="L23" s="13">
        <f t="shared" si="7"/>
        <v>10</v>
      </c>
      <c r="M23" s="26"/>
    </row>
    <row r="24" ht="23" customHeight="1" spans="1:13">
      <c r="A24" s="24"/>
      <c r="B24" s="50" t="s">
        <v>18</v>
      </c>
      <c r="C24" s="13">
        <v>20</v>
      </c>
      <c r="D24" s="14" t="s">
        <v>24</v>
      </c>
      <c r="E24" s="16" t="s">
        <v>44</v>
      </c>
      <c r="F24" s="26"/>
      <c r="G24" s="26"/>
      <c r="H24" s="13">
        <v>19</v>
      </c>
      <c r="I24" s="13">
        <f t="shared" si="5"/>
        <v>19</v>
      </c>
      <c r="J24" s="26">
        <v>0</v>
      </c>
      <c r="K24" s="33">
        <f t="shared" si="6"/>
        <v>0</v>
      </c>
      <c r="L24" s="13">
        <f t="shared" si="7"/>
        <v>19</v>
      </c>
      <c r="M24" s="26"/>
    </row>
    <row r="25" ht="23" customHeight="1" spans="1:13">
      <c r="A25" s="24"/>
      <c r="B25" s="50" t="s">
        <v>18</v>
      </c>
      <c r="C25" s="13">
        <v>21</v>
      </c>
      <c r="D25" s="14" t="s">
        <v>24</v>
      </c>
      <c r="E25" s="16" t="s">
        <v>45</v>
      </c>
      <c r="F25" s="26"/>
      <c r="G25" s="26"/>
      <c r="H25" s="13">
        <v>5</v>
      </c>
      <c r="I25" s="13">
        <f t="shared" si="5"/>
        <v>5</v>
      </c>
      <c r="J25" s="26">
        <v>5</v>
      </c>
      <c r="K25" s="33">
        <f t="shared" si="6"/>
        <v>1</v>
      </c>
      <c r="L25" s="13">
        <f t="shared" si="7"/>
        <v>0</v>
      </c>
      <c r="M25" s="26"/>
    </row>
    <row r="26" ht="23" customHeight="1" spans="1:13">
      <c r="A26" s="24"/>
      <c r="B26" s="50" t="s">
        <v>18</v>
      </c>
      <c r="C26" s="13">
        <v>22</v>
      </c>
      <c r="D26" s="14" t="s">
        <v>24</v>
      </c>
      <c r="E26" s="16" t="s">
        <v>46</v>
      </c>
      <c r="F26" s="26"/>
      <c r="G26" s="26"/>
      <c r="H26" s="13">
        <v>100</v>
      </c>
      <c r="I26" s="13">
        <f t="shared" si="5"/>
        <v>100</v>
      </c>
      <c r="J26" s="26">
        <v>100</v>
      </c>
      <c r="K26" s="33">
        <f t="shared" si="6"/>
        <v>1</v>
      </c>
      <c r="L26" s="13">
        <f t="shared" si="7"/>
        <v>0</v>
      </c>
      <c r="M26" s="26"/>
    </row>
    <row r="27" ht="23" customHeight="1" spans="1:13">
      <c r="A27" s="24"/>
      <c r="B27" s="50" t="s">
        <v>18</v>
      </c>
      <c r="C27" s="13">
        <v>23</v>
      </c>
      <c r="D27" s="14" t="s">
        <v>24</v>
      </c>
      <c r="E27" s="16" t="s">
        <v>47</v>
      </c>
      <c r="F27" s="26"/>
      <c r="G27" s="26"/>
      <c r="H27" s="13">
        <v>2</v>
      </c>
      <c r="I27" s="13">
        <f t="shared" si="5"/>
        <v>2</v>
      </c>
      <c r="J27" s="26">
        <v>0</v>
      </c>
      <c r="K27" s="33">
        <f t="shared" si="6"/>
        <v>0</v>
      </c>
      <c r="L27" s="13">
        <f t="shared" si="7"/>
        <v>2</v>
      </c>
      <c r="M27" s="26"/>
    </row>
    <row r="28" ht="23" customHeight="1" spans="1:13">
      <c r="A28" s="24"/>
      <c r="B28" s="50" t="s">
        <v>18</v>
      </c>
      <c r="C28" s="13">
        <v>24</v>
      </c>
      <c r="D28" s="14" t="s">
        <v>24</v>
      </c>
      <c r="E28" s="16" t="s">
        <v>48</v>
      </c>
      <c r="F28" s="26"/>
      <c r="G28" s="26"/>
      <c r="H28" s="13">
        <v>4</v>
      </c>
      <c r="I28" s="13">
        <f t="shared" si="5"/>
        <v>4</v>
      </c>
      <c r="J28" s="26">
        <v>0</v>
      </c>
      <c r="K28" s="33">
        <f t="shared" si="6"/>
        <v>0</v>
      </c>
      <c r="L28" s="13">
        <f t="shared" si="7"/>
        <v>4</v>
      </c>
      <c r="M28" s="26"/>
    </row>
    <row r="29" ht="23" customHeight="1" spans="1:13">
      <c r="A29" s="24"/>
      <c r="B29" s="50" t="s">
        <v>18</v>
      </c>
      <c r="C29" s="13">
        <v>25</v>
      </c>
      <c r="D29" s="14" t="s">
        <v>24</v>
      </c>
      <c r="E29" s="16" t="s">
        <v>49</v>
      </c>
      <c r="F29" s="26"/>
      <c r="G29" s="26"/>
      <c r="H29" s="13">
        <v>11</v>
      </c>
      <c r="I29" s="13">
        <f t="shared" si="5"/>
        <v>11</v>
      </c>
      <c r="J29" s="26">
        <v>0</v>
      </c>
      <c r="K29" s="33">
        <f t="shared" si="6"/>
        <v>0</v>
      </c>
      <c r="L29" s="13">
        <f t="shared" si="7"/>
        <v>11</v>
      </c>
      <c r="M29" s="26"/>
    </row>
    <row r="30" ht="23" customHeight="1" spans="1:13">
      <c r="A30" s="24"/>
      <c r="B30" s="50" t="s">
        <v>18</v>
      </c>
      <c r="C30" s="13">
        <v>26</v>
      </c>
      <c r="D30" s="14" t="s">
        <v>24</v>
      </c>
      <c r="E30" s="16" t="s">
        <v>50</v>
      </c>
      <c r="F30" s="26"/>
      <c r="G30" s="26"/>
      <c r="H30" s="13">
        <v>5</v>
      </c>
      <c r="I30" s="13">
        <f t="shared" si="5"/>
        <v>5</v>
      </c>
      <c r="J30" s="26">
        <v>0</v>
      </c>
      <c r="K30" s="33">
        <f t="shared" si="6"/>
        <v>0</v>
      </c>
      <c r="L30" s="13">
        <f t="shared" si="7"/>
        <v>5</v>
      </c>
      <c r="M30" s="26"/>
    </row>
    <row r="276" customHeight="1" spans="2:12">
      <c r="B276" s="35" t="s">
        <v>51</v>
      </c>
      <c r="C276" s="24"/>
      <c r="D276" s="36" t="s">
        <v>52</v>
      </c>
      <c r="E276" s="37" t="s">
        <v>53</v>
      </c>
      <c r="F276" s="38" t="s">
        <v>54</v>
      </c>
      <c r="G276" s="39">
        <v>2434.01</v>
      </c>
      <c r="H276" s="39"/>
      <c r="I276" s="39">
        <f t="shared" ref="I276:I283" si="8">G276+H276</f>
        <v>2434.01</v>
      </c>
      <c r="J276" s="39">
        <v>1252.79</v>
      </c>
      <c r="K276" s="41">
        <v>0.5147</v>
      </c>
      <c r="L276" s="42"/>
    </row>
    <row r="277" customHeight="1" spans="2:12">
      <c r="B277" s="24"/>
      <c r="C277" s="24"/>
      <c r="D277" s="24"/>
      <c r="E277" s="37" t="s">
        <v>55</v>
      </c>
      <c r="F277" s="38" t="s">
        <v>56</v>
      </c>
      <c r="G277" s="39">
        <v>400</v>
      </c>
      <c r="H277" s="39"/>
      <c r="I277" s="39">
        <f t="shared" si="8"/>
        <v>400</v>
      </c>
      <c r="J277" s="39">
        <v>195.4</v>
      </c>
      <c r="K277" s="41">
        <v>0.4885</v>
      </c>
      <c r="L277" s="42"/>
    </row>
    <row r="278" customHeight="1" spans="2:12">
      <c r="B278" s="24"/>
      <c r="C278" s="24"/>
      <c r="D278" s="24"/>
      <c r="E278" s="37" t="s">
        <v>57</v>
      </c>
      <c r="F278" s="38" t="s">
        <v>58</v>
      </c>
      <c r="G278" s="39">
        <v>9225.17</v>
      </c>
      <c r="H278" s="39"/>
      <c r="I278" s="39">
        <f t="shared" si="8"/>
        <v>9225.17</v>
      </c>
      <c r="J278" s="39">
        <v>3813.2</v>
      </c>
      <c r="K278" s="41">
        <v>0.4133</v>
      </c>
      <c r="L278" s="42"/>
    </row>
    <row r="279" customHeight="1" spans="2:12">
      <c r="B279" s="24"/>
      <c r="C279" s="24"/>
      <c r="D279" s="24"/>
      <c r="E279" s="37" t="s">
        <v>59</v>
      </c>
      <c r="F279" s="38" t="s">
        <v>60</v>
      </c>
      <c r="G279" s="39">
        <v>824.3</v>
      </c>
      <c r="H279" s="39"/>
      <c r="I279" s="39">
        <f t="shared" si="8"/>
        <v>824.3</v>
      </c>
      <c r="J279" s="39">
        <v>707.39</v>
      </c>
      <c r="K279" s="41">
        <v>0.8582</v>
      </c>
      <c r="L279" s="42"/>
    </row>
    <row r="280" customHeight="1" spans="2:12">
      <c r="B280" s="24"/>
      <c r="C280" s="24"/>
      <c r="D280" s="24"/>
      <c r="E280" s="24" t="s">
        <v>61</v>
      </c>
      <c r="F280" s="24" t="s">
        <v>62</v>
      </c>
      <c r="G280" s="24">
        <v>5100.36</v>
      </c>
      <c r="H280" s="24"/>
      <c r="I280" s="39">
        <f t="shared" si="8"/>
        <v>5100.36</v>
      </c>
      <c r="J280" s="40">
        <v>1507.5</v>
      </c>
      <c r="K280" s="41">
        <v>0.2956</v>
      </c>
      <c r="L280" s="42"/>
    </row>
    <row r="281" customHeight="1" spans="2:12">
      <c r="B281" s="24"/>
      <c r="C281" s="24"/>
      <c r="D281" s="24"/>
      <c r="E281" s="24" t="s">
        <v>63</v>
      </c>
      <c r="F281" s="24" t="s">
        <v>62</v>
      </c>
      <c r="G281" s="24">
        <v>4852.95</v>
      </c>
      <c r="H281" s="24"/>
      <c r="I281" s="39">
        <f t="shared" si="8"/>
        <v>4852.95</v>
      </c>
      <c r="J281" s="24">
        <v>4187.03</v>
      </c>
      <c r="K281" s="41">
        <v>0.8628</v>
      </c>
      <c r="L281" s="42"/>
    </row>
    <row r="282" customHeight="1" spans="2:12">
      <c r="B282" s="24"/>
      <c r="C282" s="24"/>
      <c r="D282" s="24"/>
      <c r="E282" s="24" t="s">
        <v>64</v>
      </c>
      <c r="F282" s="24" t="s">
        <v>65</v>
      </c>
      <c r="G282" s="40">
        <v>2908</v>
      </c>
      <c r="H282" s="24"/>
      <c r="I282" s="39">
        <f t="shared" si="8"/>
        <v>2908</v>
      </c>
      <c r="J282" s="24">
        <v>1990</v>
      </c>
      <c r="K282" s="41">
        <v>0.6843</v>
      </c>
      <c r="L282" s="42"/>
    </row>
    <row r="283" customHeight="1" spans="2:12">
      <c r="B283" s="24"/>
      <c r="C283" s="24"/>
      <c r="D283" s="24"/>
      <c r="E283" s="24" t="s">
        <v>66</v>
      </c>
      <c r="F283" s="24" t="s">
        <v>67</v>
      </c>
      <c r="G283" s="24">
        <v>1003.27</v>
      </c>
      <c r="H283" s="24"/>
      <c r="I283" s="39">
        <f t="shared" si="8"/>
        <v>1003.27</v>
      </c>
      <c r="J283" s="24">
        <v>733</v>
      </c>
      <c r="K283" s="41">
        <v>0.7306</v>
      </c>
      <c r="L283" s="42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꧁꫞꯭娟子꫞꧂</cp:lastModifiedBy>
  <dcterms:created xsi:type="dcterms:W3CDTF">2022-01-13T09:26:00Z</dcterms:created>
  <cp:lastPrinted>2025-01-03T08:03:00Z</cp:lastPrinted>
  <dcterms:modified xsi:type="dcterms:W3CDTF">2025-01-09T07:37:58Z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1191DC7F45354095B32B91F1DF31E4B3_13</vt:lpwstr>
  </property>
  <property fmtid="{D5CDD505-2E9C-101B-9397-08002B2CF9AE}" pid="3" name="KSOProductBuildVer">
    <vt:lpwstr>2052-12.1.0.19302</vt:lpwstr>
  </property>
</Properties>
</file>